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11 тур" sheetId="1" r:id="rId1"/>
    <sheet name="12 тур" sheetId="2" r:id="rId2"/>
    <sheet name="Кубок" sheetId="3" r:id="rId3"/>
    <sheet name="Print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<sst xmlns="http://schemas.openxmlformats.org/spreadsheetml/2006/main" count="196" uniqueCount="71">
  <si>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</si>
  <si>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</si>
  <si>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</si>
  <si>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</si>
  <si>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</si>
  <si>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</si>
  <si>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</si>
  <si>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</si>
  <si>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</si>
  <si>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</si>
  <si>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</si>
  <si>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</si>
  <si>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</si>
  <si>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Лил</t>
  </si>
  <si>
    <t>Аяк</t>
  </si>
  <si>
    <t>Лац</t>
  </si>
  <si>
    <t>Куб</t>
  </si>
  <si>
    <t>М.Ю</t>
  </si>
  <si>
    <t>Стадия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</si>
  <si>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</si>
  <si>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</si>
  <si>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</si>
  <si>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</si>
  <si>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</si>
  <si>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</si>
  <si>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</si>
  <si>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</si>
  <si>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</si>
  <si>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</si>
  <si>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</si>
  <si>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</si>
  <si>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</si>
  <si>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Инт</t>
  </si>
  <si>
    <t xml:space="preserve">17.03. </t>
  </si>
  <si>
    <t xml:space="preserve">1. Аугсбург - Вердер </t>
  </si>
  <si>
    <t xml:space="preserve">2. Гамбург - Герта </t>
  </si>
  <si>
    <t xml:space="preserve">3. Сток Сити - Эвертон </t>
  </si>
  <si>
    <t xml:space="preserve">4. Хаддерсфилд - Кр.Пэлас </t>
  </si>
  <si>
    <t xml:space="preserve">5. Фенербахче - Галатасарай </t>
  </si>
  <si>
    <t xml:space="preserve">6. Спарта Пр - Славия Пр </t>
  </si>
  <si>
    <t xml:space="preserve">7. Удинезе - Сассуоло </t>
  </si>
  <si>
    <t xml:space="preserve">8. Вольфсбург - Шальке </t>
  </si>
  <si>
    <t xml:space="preserve">9. Анже - Кан </t>
  </si>
  <si>
    <t xml:space="preserve">10. Бетис - Эспаньол </t>
  </si>
  <si>
    <t xml:space="preserve">18.03. </t>
  </si>
  <si>
    <t xml:space="preserve">1. Леганес - Севилья </t>
  </si>
  <si>
    <t xml:space="preserve">2. Сампдория - Интер </t>
  </si>
  <si>
    <t xml:space="preserve">3. Метц - Нант </t>
  </si>
  <si>
    <t xml:space="preserve">4. Бенневенто - Кальяри </t>
  </si>
  <si>
    <t xml:space="preserve">5. Торино - Фиорентина </t>
  </si>
  <si>
    <t xml:space="preserve">6. Кёльн - Байер </t>
  </si>
  <si>
    <t xml:space="preserve">7. Сент-Этьенн - Генгам </t>
  </si>
  <si>
    <t xml:space="preserve">8. Башакшехир - Бешикташ </t>
  </si>
  <si>
    <t xml:space="preserve">9. Вильяреал - Атлетико </t>
  </si>
  <si>
    <t xml:space="preserve">10. Марсель - Лион </t>
  </si>
  <si>
    <t xml:space="preserve">1. Гамбург - Герта </t>
  </si>
  <si>
    <t xml:space="preserve">2. Хаддерсфилд - Кр.Пэлас </t>
  </si>
  <si>
    <t xml:space="preserve">3. Фенербахче - Галатасарай </t>
  </si>
  <si>
    <t xml:space="preserve">4. Спарта Пр - Славия Пр </t>
  </si>
  <si>
    <t xml:space="preserve">5. Анже - Кан </t>
  </si>
  <si>
    <t xml:space="preserve">6. Леганес - Севилья </t>
  </si>
  <si>
    <t xml:space="preserve">7. Сампдория - Интер </t>
  </si>
  <si>
    <t xml:space="preserve">8. Торино - Фиорентина </t>
  </si>
  <si>
    <t xml:space="preserve">9. Башакшехир - Бешикташ </t>
  </si>
  <si>
    <t>1/4. О.м.</t>
  </si>
  <si>
    <t xml:space="preserve">17-18.03. </t>
  </si>
  <si>
    <t>Х2</t>
  </si>
  <si>
    <t>Х</t>
  </si>
  <si>
    <t>Х1</t>
  </si>
  <si>
    <t>1Х</t>
  </si>
  <si>
    <t>2Х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</si>
</sst>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8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",Программа!B1," тур. ",Программа!B2)</f>
        <v>Д1. 11 тур. 17.03. </v>
      </c>
      <c r="B1" s="49" t="s">
        <v>19</v>
      </c>
      <c r="C1" s="49" t="s">
        <v>23</v>
      </c>
      <c r="D1" s="39" t="s">
        <v>10</v>
      </c>
      <c r="E1" s="39" t="s">
        <v>12</v>
      </c>
      <c r="F1" s="49" t="s">
        <v>20</v>
      </c>
      <c r="G1" s="49" t="s">
        <v>16</v>
      </c>
      <c r="H1" s="39" t="s">
        <v>5</v>
      </c>
      <c r="I1" s="39" t="s">
        <v>21</v>
      </c>
      <c r="J1" s="49" t="s">
        <v>15</v>
      </c>
      <c r="K1" s="49" t="s">
        <v>11</v>
      </c>
      <c r="L1" s="39" t="s">
        <v>22</v>
      </c>
      <c r="M1" s="39" t="s">
        <v>24</v>
      </c>
      <c r="N1" s="52" t="s">
        <v>0</v>
      </c>
    </row>
    <row r="2" spans="1:14" ht="12.75" customHeight="1">
      <c r="A2" s="36" t="str">
        <f>Программа!B3</f>
        <v>1. Аугсбург - Вердер </v>
      </c>
      <c r="B2" s="50">
        <v>1</v>
      </c>
      <c r="C2" s="50">
        <v>1</v>
      </c>
      <c r="D2" s="40">
        <v>12</v>
      </c>
      <c r="E2" s="40">
        <v>2</v>
      </c>
      <c r="F2" s="50">
        <v>1</v>
      </c>
      <c r="G2" s="50">
        <v>1</v>
      </c>
      <c r="H2" s="40">
        <v>1</v>
      </c>
      <c r="I2" s="40">
        <v>1</v>
      </c>
      <c r="J2" s="50">
        <v>1</v>
      </c>
      <c r="K2" s="50">
        <v>1</v>
      </c>
      <c r="L2" s="40">
        <v>1</v>
      </c>
      <c r="M2" s="40" t="s">
        <v>67</v>
      </c>
      <c r="N2" s="53">
        <v>2</v>
      </c>
    </row>
    <row r="3" spans="1:14" ht="12.75">
      <c r="A3" s="36" t="str">
        <f>Программа!B4</f>
        <v>2. Гамбург - Герта </v>
      </c>
      <c r="B3" s="50">
        <v>1</v>
      </c>
      <c r="C3" s="50">
        <v>1</v>
      </c>
      <c r="D3" s="40">
        <v>1</v>
      </c>
      <c r="E3" s="40">
        <v>2</v>
      </c>
      <c r="F3" s="50">
        <v>2</v>
      </c>
      <c r="G3" s="50">
        <v>1</v>
      </c>
      <c r="H3" s="40">
        <v>2</v>
      </c>
      <c r="I3" s="40" t="s">
        <v>67</v>
      </c>
      <c r="J3" s="50">
        <v>2</v>
      </c>
      <c r="K3" s="50">
        <v>1</v>
      </c>
      <c r="L3" s="40">
        <v>1</v>
      </c>
      <c r="M3" s="40">
        <v>1</v>
      </c>
      <c r="N3" s="53">
        <v>2</v>
      </c>
    </row>
    <row r="4" spans="1:14" ht="12.75">
      <c r="A4" s="36" t="str">
        <f>Программа!B5</f>
        <v>3. Сток Сити - Эвертон </v>
      </c>
      <c r="B4" s="50">
        <v>1</v>
      </c>
      <c r="C4" s="50">
        <v>1</v>
      </c>
      <c r="D4" s="40">
        <v>2</v>
      </c>
      <c r="E4" s="40">
        <v>1</v>
      </c>
      <c r="F4" s="50" t="s">
        <v>69</v>
      </c>
      <c r="G4" s="50">
        <v>1</v>
      </c>
      <c r="H4" s="40">
        <v>2</v>
      </c>
      <c r="I4" s="40">
        <v>1</v>
      </c>
      <c r="J4" s="50">
        <v>2</v>
      </c>
      <c r="K4" s="50">
        <v>1</v>
      </c>
      <c r="L4" s="40">
        <v>1</v>
      </c>
      <c r="M4" s="40" t="s">
        <v>67</v>
      </c>
      <c r="N4" s="53">
        <v>2</v>
      </c>
    </row>
    <row r="5" spans="1:14" ht="12.75">
      <c r="A5" s="36" t="str">
        <f>Программа!B6</f>
        <v>4. Хаддерсфилд - Кр.Пэлас </v>
      </c>
      <c r="B5" s="50">
        <v>12</v>
      </c>
      <c r="C5" s="50" t="s">
        <v>67</v>
      </c>
      <c r="D5" s="40">
        <v>1</v>
      </c>
      <c r="E5" s="40">
        <v>1</v>
      </c>
      <c r="F5" s="50">
        <v>1</v>
      </c>
      <c r="G5" s="50">
        <v>2</v>
      </c>
      <c r="H5" s="40">
        <v>2</v>
      </c>
      <c r="I5" s="40">
        <v>1</v>
      </c>
      <c r="J5" s="50">
        <v>1</v>
      </c>
      <c r="K5" s="50">
        <v>1</v>
      </c>
      <c r="L5" s="40">
        <v>1</v>
      </c>
      <c r="M5" s="40">
        <v>1</v>
      </c>
      <c r="N5" s="53">
        <v>2</v>
      </c>
    </row>
    <row r="6" spans="1:14" ht="12.75">
      <c r="A6" s="36" t="str">
        <f>Программа!B7</f>
        <v>5. Фенербахче - Галатасарай </v>
      </c>
      <c r="B6" s="50">
        <v>1</v>
      </c>
      <c r="C6" s="50">
        <v>2</v>
      </c>
      <c r="D6" s="40">
        <v>1</v>
      </c>
      <c r="E6" s="40">
        <v>1</v>
      </c>
      <c r="F6" s="50">
        <v>1</v>
      </c>
      <c r="G6" s="50">
        <v>1</v>
      </c>
      <c r="H6" s="40">
        <v>1</v>
      </c>
      <c r="I6" s="40">
        <v>1</v>
      </c>
      <c r="J6" s="50" t="s">
        <v>67</v>
      </c>
      <c r="K6" s="50">
        <v>1</v>
      </c>
      <c r="L6" s="40">
        <v>1</v>
      </c>
      <c r="M6" s="40" t="s">
        <v>67</v>
      </c>
      <c r="N6" s="53" t="s">
        <v>67</v>
      </c>
    </row>
    <row r="7" spans="1:14" ht="12.75">
      <c r="A7" s="36" t="str">
        <f>Программа!B8</f>
        <v>6. Спарта Пр - Славия Пр </v>
      </c>
      <c r="B7" s="50">
        <v>1</v>
      </c>
      <c r="C7" s="50">
        <v>1</v>
      </c>
      <c r="D7" s="40">
        <v>1</v>
      </c>
      <c r="E7" s="40">
        <v>1</v>
      </c>
      <c r="F7" s="50">
        <v>2</v>
      </c>
      <c r="G7" s="50">
        <v>2</v>
      </c>
      <c r="H7" s="40">
        <v>12</v>
      </c>
      <c r="I7" s="40">
        <v>1</v>
      </c>
      <c r="J7" s="50">
        <v>2</v>
      </c>
      <c r="K7" s="50" t="s">
        <v>67</v>
      </c>
      <c r="L7" s="40">
        <v>1</v>
      </c>
      <c r="M7" s="40">
        <v>2</v>
      </c>
      <c r="N7" s="53" t="s">
        <v>67</v>
      </c>
    </row>
    <row r="8" spans="1:14" ht="12.75">
      <c r="A8" s="36" t="str">
        <f>Программа!B9</f>
        <v>7. Удинезе - Сассуоло </v>
      </c>
      <c r="B8" s="50">
        <v>1</v>
      </c>
      <c r="C8" s="50">
        <v>1</v>
      </c>
      <c r="D8" s="40">
        <v>1</v>
      </c>
      <c r="E8" s="40">
        <v>1</v>
      </c>
      <c r="F8" s="50">
        <v>1</v>
      </c>
      <c r="G8" s="50">
        <v>1</v>
      </c>
      <c r="H8" s="40">
        <v>1</v>
      </c>
      <c r="I8" s="40">
        <v>1</v>
      </c>
      <c r="J8" s="50">
        <v>1</v>
      </c>
      <c r="K8" s="50">
        <v>1</v>
      </c>
      <c r="L8" s="40">
        <v>1</v>
      </c>
      <c r="M8" s="40">
        <v>1</v>
      </c>
      <c r="N8" s="53">
        <v>2</v>
      </c>
    </row>
    <row r="9" spans="1:14" ht="12.75">
      <c r="A9" s="36" t="str">
        <f>Программа!B10</f>
        <v>8. Вольфсбург - Шальке </v>
      </c>
      <c r="B9" s="50">
        <v>2</v>
      </c>
      <c r="C9" s="50">
        <v>1</v>
      </c>
      <c r="D9" s="40">
        <v>2</v>
      </c>
      <c r="E9" s="40">
        <v>2</v>
      </c>
      <c r="F9" s="50">
        <v>2</v>
      </c>
      <c r="G9" s="50">
        <v>2</v>
      </c>
      <c r="H9" s="40">
        <v>2</v>
      </c>
      <c r="I9" s="40">
        <v>2</v>
      </c>
      <c r="J9" s="50">
        <v>2</v>
      </c>
      <c r="K9" s="50">
        <v>2</v>
      </c>
      <c r="L9" s="40">
        <v>2</v>
      </c>
      <c r="M9" s="40">
        <v>2</v>
      </c>
      <c r="N9" s="53">
        <v>2</v>
      </c>
    </row>
    <row r="10" spans="1:14" ht="12.75">
      <c r="A10" s="36" t="str">
        <f>Программа!B11</f>
        <v>9. Анже - Кан </v>
      </c>
      <c r="B10" s="50">
        <v>1</v>
      </c>
      <c r="C10" s="50" t="s">
        <v>67</v>
      </c>
      <c r="D10" s="40" t="s">
        <v>67</v>
      </c>
      <c r="E10" s="40" t="s">
        <v>67</v>
      </c>
      <c r="F10" s="50">
        <v>1</v>
      </c>
      <c r="G10" s="50">
        <v>1</v>
      </c>
      <c r="H10" s="40">
        <v>1</v>
      </c>
      <c r="I10" s="40">
        <v>1</v>
      </c>
      <c r="J10" s="50" t="s">
        <v>68</v>
      </c>
      <c r="K10" s="50">
        <v>1</v>
      </c>
      <c r="L10" s="40">
        <v>1</v>
      </c>
      <c r="M10" s="40">
        <v>1</v>
      </c>
      <c r="N10" s="53">
        <v>1</v>
      </c>
    </row>
    <row r="11" spans="1:14" ht="12.75">
      <c r="A11" s="36" t="str">
        <f>Программа!B12</f>
        <v>10. Бетис - Эспаньол </v>
      </c>
      <c r="B11" s="50">
        <v>1</v>
      </c>
      <c r="C11" s="50">
        <v>2</v>
      </c>
      <c r="D11" s="40">
        <v>1</v>
      </c>
      <c r="E11" s="40" t="s">
        <v>67</v>
      </c>
      <c r="F11" s="50">
        <v>1</v>
      </c>
      <c r="G11" s="50">
        <v>1</v>
      </c>
      <c r="H11" s="40">
        <v>1</v>
      </c>
      <c r="I11" s="40">
        <v>2</v>
      </c>
      <c r="J11" s="50">
        <v>1</v>
      </c>
      <c r="K11" s="50">
        <v>1</v>
      </c>
      <c r="L11" s="40" t="s">
        <v>69</v>
      </c>
      <c r="M11" s="40">
        <v>1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4</v>
      </c>
      <c r="C12" s="51">
        <f t="shared" si="0"/>
        <v>0</v>
      </c>
      <c r="D12" s="41">
        <f t="shared" si="0"/>
        <v>4</v>
      </c>
      <c r="E12" s="41">
        <f t="shared" si="0"/>
        <v>3</v>
      </c>
      <c r="F12" s="51">
        <f t="shared" si="0"/>
        <v>4</v>
      </c>
      <c r="G12" s="51">
        <f t="shared" si="0"/>
        <v>4</v>
      </c>
      <c r="H12" s="41">
        <f t="shared" si="0"/>
        <v>6</v>
      </c>
      <c r="I12" s="41">
        <f t="shared" si="0"/>
        <v>2</v>
      </c>
      <c r="J12" s="51">
        <f t="shared" si="0"/>
        <v>6</v>
      </c>
      <c r="K12" s="51">
        <f t="shared" si="0"/>
        <v>4</v>
      </c>
      <c r="L12" s="41">
        <f t="shared" si="0"/>
        <v>3</v>
      </c>
      <c r="M12" s="41">
        <f t="shared" si="0"/>
        <v>4</v>
      </c>
      <c r="N12" s="3"/>
    </row>
    <row r="13" spans="1:14" ht="12.75">
      <c r="A13" s="38" t="s">
        <v>1</v>
      </c>
      <c r="B13" s="65" t="str">
        <f>SUM(B57:B66)&amp;"-"&amp;SUM(C57:C66)</f>
        <v>4-0</v>
      </c>
      <c r="C13" s="66"/>
      <c r="D13" s="63" t="str">
        <f>SUM(D57:D66)&amp;"-"&amp;SUM(E57:E66)</f>
        <v>2-1</v>
      </c>
      <c r="E13" s="64"/>
      <c r="F13" s="65" t="str">
        <f>SUM(F57:F66)&amp;"-"&amp;SUM(G57:G66)</f>
        <v>1-1</v>
      </c>
      <c r="G13" s="66"/>
      <c r="H13" s="63" t="str">
        <f>SUM(H57:H66)&amp;"-"&amp;SUM(I57:I66)</f>
        <v>4-0</v>
      </c>
      <c r="I13" s="64"/>
      <c r="J13" s="65" t="str">
        <f>SUM(J57:J66)&amp;"-"&amp;SUM(K57:K66)</f>
        <v>3-1</v>
      </c>
      <c r="K13" s="66"/>
      <c r="L13" s="63" t="str">
        <f>SUM(L57:L66)&amp;"-"&amp;SUM(M57:M66)</f>
        <v>0-1</v>
      </c>
      <c r="M13" s="64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",Программа!B1," тур. ",Программа!B2)</f>
        <v>Д2. 11 тур. 17.03. </v>
      </c>
      <c r="B15" s="49" t="s">
        <v>25</v>
      </c>
      <c r="C15" s="49" t="s">
        <v>13</v>
      </c>
      <c r="D15" s="61" t="s">
        <v>26</v>
      </c>
      <c r="E15" s="39" t="s">
        <v>27</v>
      </c>
      <c r="F15" s="49" t="s">
        <v>17</v>
      </c>
      <c r="G15" s="49" t="s">
        <v>28</v>
      </c>
      <c r="H15" s="39" t="s">
        <v>14</v>
      </c>
      <c r="I15" s="39" t="s">
        <v>6</v>
      </c>
      <c r="J15" s="49" t="s">
        <v>29</v>
      </c>
      <c r="K15" s="49" t="s">
        <v>30</v>
      </c>
      <c r="L15" s="39" t="s">
        <v>31</v>
      </c>
      <c r="M15" s="39" t="s">
        <v>7</v>
      </c>
      <c r="N15" s="52" t="s">
        <v>0</v>
      </c>
    </row>
    <row r="16" spans="1:14" ht="12.75">
      <c r="A16" s="36" t="str">
        <f>Программа!B3</f>
        <v>1. Аугсбург - Вердер </v>
      </c>
      <c r="B16" s="50">
        <v>1</v>
      </c>
      <c r="C16" s="50">
        <v>1</v>
      </c>
      <c r="D16" s="40">
        <v>2</v>
      </c>
      <c r="E16" s="40">
        <v>2</v>
      </c>
      <c r="F16" s="50">
        <v>1</v>
      </c>
      <c r="G16" s="50">
        <v>1</v>
      </c>
      <c r="H16" s="40">
        <v>1</v>
      </c>
      <c r="I16" s="40" t="s">
        <v>67</v>
      </c>
      <c r="J16" s="50">
        <v>1</v>
      </c>
      <c r="K16" s="50">
        <v>1</v>
      </c>
      <c r="L16" s="40">
        <v>1</v>
      </c>
      <c r="M16" s="40">
        <v>1</v>
      </c>
      <c r="N16" s="53">
        <f>N2</f>
        <v>2</v>
      </c>
    </row>
    <row r="17" spans="1:14" ht="12.75">
      <c r="A17" s="36" t="str">
        <f>Программа!B4</f>
        <v>2. Гамбург - Герта </v>
      </c>
      <c r="B17" s="50" t="s">
        <v>67</v>
      </c>
      <c r="C17" s="50" t="s">
        <v>67</v>
      </c>
      <c r="D17" s="40">
        <v>1</v>
      </c>
      <c r="E17" s="40">
        <v>1</v>
      </c>
      <c r="F17" s="50">
        <v>1</v>
      </c>
      <c r="G17" s="50">
        <v>2</v>
      </c>
      <c r="H17" s="40">
        <v>1</v>
      </c>
      <c r="I17" s="40">
        <v>1</v>
      </c>
      <c r="J17" s="50">
        <v>1</v>
      </c>
      <c r="K17" s="50">
        <v>2</v>
      </c>
      <c r="L17" s="40">
        <v>1</v>
      </c>
      <c r="M17" s="40">
        <v>1</v>
      </c>
      <c r="N17" s="53">
        <f aca="true" t="shared" si="1" ref="N17:N25">N3</f>
        <v>2</v>
      </c>
    </row>
    <row r="18" spans="1:14" ht="12.75">
      <c r="A18" s="36" t="str">
        <f>Программа!B5</f>
        <v>3. Сток Сити - Эвертон </v>
      </c>
      <c r="B18" s="50">
        <v>1</v>
      </c>
      <c r="C18" s="50" t="s">
        <v>67</v>
      </c>
      <c r="D18" s="40">
        <v>1</v>
      </c>
      <c r="E18" s="40" t="s">
        <v>67</v>
      </c>
      <c r="F18" s="50">
        <v>1</v>
      </c>
      <c r="G18" s="50">
        <v>2</v>
      </c>
      <c r="H18" s="40">
        <v>21</v>
      </c>
      <c r="I18" s="40">
        <v>1</v>
      </c>
      <c r="J18" s="50">
        <v>1</v>
      </c>
      <c r="K18" s="50">
        <v>1</v>
      </c>
      <c r="L18" s="40" t="s">
        <v>67</v>
      </c>
      <c r="M18" s="40">
        <v>1</v>
      </c>
      <c r="N18" s="53">
        <f t="shared" si="1"/>
        <v>2</v>
      </c>
    </row>
    <row r="19" spans="1:14" ht="12.75">
      <c r="A19" s="36" t="str">
        <f>Программа!B6</f>
        <v>4. Хаддерсфилд - Кр.Пэлас </v>
      </c>
      <c r="B19" s="50">
        <v>1</v>
      </c>
      <c r="C19" s="50">
        <v>1</v>
      </c>
      <c r="D19" s="40">
        <v>1</v>
      </c>
      <c r="E19" s="40" t="s">
        <v>67</v>
      </c>
      <c r="F19" s="50">
        <v>1</v>
      </c>
      <c r="G19" s="50">
        <v>1</v>
      </c>
      <c r="H19" s="40" t="s">
        <v>67</v>
      </c>
      <c r="I19" s="40">
        <v>1</v>
      </c>
      <c r="J19" s="50">
        <v>1</v>
      </c>
      <c r="K19" s="50">
        <v>1</v>
      </c>
      <c r="L19" s="40">
        <v>1</v>
      </c>
      <c r="M19" s="40">
        <v>1</v>
      </c>
      <c r="N19" s="53">
        <f t="shared" si="1"/>
        <v>2</v>
      </c>
    </row>
    <row r="20" spans="1:14" ht="12.75">
      <c r="A20" s="36" t="str">
        <f>Программа!B7</f>
        <v>5. Фенербахче - Галатасарай </v>
      </c>
      <c r="B20" s="50">
        <v>1</v>
      </c>
      <c r="C20" s="50" t="s">
        <v>67</v>
      </c>
      <c r="D20" s="40">
        <v>1</v>
      </c>
      <c r="E20" s="40">
        <v>2</v>
      </c>
      <c r="F20" s="50">
        <v>1</v>
      </c>
      <c r="G20" s="50">
        <v>2</v>
      </c>
      <c r="H20" s="40">
        <v>1</v>
      </c>
      <c r="I20" s="40">
        <v>1</v>
      </c>
      <c r="J20" s="50" t="s">
        <v>69</v>
      </c>
      <c r="K20" s="50">
        <v>2</v>
      </c>
      <c r="L20" s="40">
        <v>1</v>
      </c>
      <c r="M20" s="40" t="s">
        <v>67</v>
      </c>
      <c r="N20" s="53" t="str">
        <f t="shared" si="1"/>
        <v>Х</v>
      </c>
    </row>
    <row r="21" spans="1:14" ht="12.75">
      <c r="A21" s="36" t="str">
        <f>Программа!B8</f>
        <v>6. Спарта Пр - Славия Пр </v>
      </c>
      <c r="B21" s="50">
        <v>1</v>
      </c>
      <c r="C21" s="50" t="s">
        <v>67</v>
      </c>
      <c r="D21" s="40">
        <v>2</v>
      </c>
      <c r="E21" s="40" t="s">
        <v>67</v>
      </c>
      <c r="F21" s="50">
        <v>1</v>
      </c>
      <c r="G21" s="50">
        <v>1</v>
      </c>
      <c r="H21" s="40">
        <v>1</v>
      </c>
      <c r="I21" s="40">
        <v>1</v>
      </c>
      <c r="J21" s="50">
        <v>1</v>
      </c>
      <c r="K21" s="50">
        <v>2</v>
      </c>
      <c r="L21" s="40" t="s">
        <v>68</v>
      </c>
      <c r="M21" s="40">
        <v>1</v>
      </c>
      <c r="N21" s="53" t="str">
        <f t="shared" si="1"/>
        <v>Х</v>
      </c>
    </row>
    <row r="22" spans="1:14" ht="12.75">
      <c r="A22" s="36" t="str">
        <f>Программа!B9</f>
        <v>7. Удинезе - Сассуоло </v>
      </c>
      <c r="B22" s="50">
        <v>1</v>
      </c>
      <c r="C22" s="50">
        <v>1</v>
      </c>
      <c r="D22" s="40">
        <v>1</v>
      </c>
      <c r="E22" s="40">
        <v>1</v>
      </c>
      <c r="F22" s="50">
        <v>1</v>
      </c>
      <c r="G22" s="50">
        <v>1</v>
      </c>
      <c r="H22" s="40">
        <v>1</v>
      </c>
      <c r="I22" s="40">
        <v>1</v>
      </c>
      <c r="J22" s="50">
        <v>1</v>
      </c>
      <c r="K22" s="50">
        <v>1</v>
      </c>
      <c r="L22" s="40">
        <v>1</v>
      </c>
      <c r="M22" s="40">
        <v>1</v>
      </c>
      <c r="N22" s="53">
        <f t="shared" si="1"/>
        <v>2</v>
      </c>
    </row>
    <row r="23" spans="1:14" ht="12.75">
      <c r="A23" s="36" t="str">
        <f>Программа!B10</f>
        <v>8. Вольфсбург - Шальке </v>
      </c>
      <c r="B23" s="50" t="s">
        <v>67</v>
      </c>
      <c r="C23" s="50">
        <v>2</v>
      </c>
      <c r="D23" s="40">
        <v>2</v>
      </c>
      <c r="E23" s="40">
        <v>1</v>
      </c>
      <c r="F23" s="50" t="s">
        <v>66</v>
      </c>
      <c r="G23" s="50">
        <v>2</v>
      </c>
      <c r="H23" s="40">
        <v>2</v>
      </c>
      <c r="I23" s="40">
        <v>2</v>
      </c>
      <c r="J23" s="50">
        <v>2</v>
      </c>
      <c r="K23" s="50">
        <v>2</v>
      </c>
      <c r="L23" s="40">
        <v>2</v>
      </c>
      <c r="M23" s="40">
        <v>1</v>
      </c>
      <c r="N23" s="53">
        <f t="shared" si="1"/>
        <v>2</v>
      </c>
    </row>
    <row r="24" spans="1:14" ht="12.75">
      <c r="A24" s="36" t="str">
        <f>Программа!B11</f>
        <v>9. Анже - Кан </v>
      </c>
      <c r="B24" s="50">
        <v>2</v>
      </c>
      <c r="C24" s="50" t="s">
        <v>67</v>
      </c>
      <c r="D24" s="40">
        <v>1</v>
      </c>
      <c r="E24" s="40">
        <v>1</v>
      </c>
      <c r="F24" s="50">
        <v>1</v>
      </c>
      <c r="G24" s="50">
        <v>1</v>
      </c>
      <c r="H24" s="40">
        <v>1</v>
      </c>
      <c r="I24" s="40">
        <v>1</v>
      </c>
      <c r="J24" s="50">
        <v>1</v>
      </c>
      <c r="K24" s="50">
        <v>1</v>
      </c>
      <c r="L24" s="40">
        <v>1</v>
      </c>
      <c r="M24" s="40">
        <v>1</v>
      </c>
      <c r="N24" s="53">
        <f t="shared" si="1"/>
        <v>1</v>
      </c>
    </row>
    <row r="25" spans="1:14" ht="12.75">
      <c r="A25" s="36" t="str">
        <f>Программа!B12</f>
        <v>10. Бетис - Эспаньол </v>
      </c>
      <c r="B25" s="50" t="s">
        <v>69</v>
      </c>
      <c r="C25" s="50">
        <v>1</v>
      </c>
      <c r="D25" s="40">
        <v>1</v>
      </c>
      <c r="E25" s="40">
        <v>1</v>
      </c>
      <c r="F25" s="50">
        <v>1</v>
      </c>
      <c r="G25" s="50">
        <v>1</v>
      </c>
      <c r="H25" s="40">
        <v>2</v>
      </c>
      <c r="I25" s="40">
        <v>1</v>
      </c>
      <c r="J25" s="50">
        <v>1</v>
      </c>
      <c r="K25" s="50">
        <v>1</v>
      </c>
      <c r="L25" s="40">
        <v>1</v>
      </c>
      <c r="M25" s="40">
        <v>1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1</v>
      </c>
      <c r="C26" s="51">
        <f t="shared" si="2"/>
        <v>4</v>
      </c>
      <c r="D26" s="41">
        <f t="shared" si="2"/>
        <v>4</v>
      </c>
      <c r="E26" s="41">
        <f t="shared" si="2"/>
        <v>4</v>
      </c>
      <c r="F26" s="51">
        <f t="shared" si="2"/>
        <v>3</v>
      </c>
      <c r="G26" s="51">
        <f t="shared" si="2"/>
        <v>5</v>
      </c>
      <c r="H26" s="41">
        <f t="shared" si="2"/>
        <v>3</v>
      </c>
      <c r="I26" s="41">
        <f t="shared" si="2"/>
        <v>3</v>
      </c>
      <c r="J26" s="51">
        <f t="shared" si="2"/>
        <v>4</v>
      </c>
      <c r="K26" s="51">
        <f t="shared" si="2"/>
        <v>4</v>
      </c>
      <c r="L26" s="41">
        <f t="shared" si="2"/>
        <v>4</v>
      </c>
      <c r="M26" s="41">
        <f t="shared" si="2"/>
        <v>3</v>
      </c>
      <c r="N26" s="3"/>
    </row>
    <row r="27" spans="1:14" ht="12.75">
      <c r="A27" s="38" t="s">
        <v>1</v>
      </c>
      <c r="B27" s="65" t="str">
        <f>SUM(B69:B78)&amp;"-"&amp;SUM(C69:C78)</f>
        <v>0-3</v>
      </c>
      <c r="C27" s="66"/>
      <c r="D27" s="63" t="str">
        <f>SUM(D69:D78)&amp;"-"&amp;SUM(E69:E78)</f>
        <v>1-1</v>
      </c>
      <c r="E27" s="64"/>
      <c r="F27" s="65" t="str">
        <f>SUM(F69:F78)&amp;"-"&amp;SUM(G69:G78)</f>
        <v>0-2</v>
      </c>
      <c r="G27" s="66"/>
      <c r="H27" s="63" t="str">
        <f>SUM(H69:H78)&amp;"-"&amp;SUM(I69:I78)</f>
        <v>1-1</v>
      </c>
      <c r="I27" s="64"/>
      <c r="J27" s="65" t="str">
        <f>SUM(J69:J78)&amp;"-"&amp;SUM(K69:K78)</f>
        <v>1-1</v>
      </c>
      <c r="K27" s="66"/>
      <c r="L27" s="63" t="str">
        <f>SUM(L69:L78)&amp;"-"&amp;SUM(M69:M78)</f>
        <v>2-1</v>
      </c>
      <c r="M27" s="64"/>
      <c r="N27" s="2"/>
    </row>
    <row r="28" spans="2:3" ht="12.75">
      <c r="B28" s="59"/>
      <c r="C28" s="59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Мил</v>
      </c>
      <c r="D32" s="14" t="str">
        <f aca="true" t="shared" si="4" ref="D32:I32">D1</f>
        <v>Атл</v>
      </c>
      <c r="E32" s="14" t="str">
        <f t="shared" si="4"/>
        <v>Г.Р</v>
      </c>
      <c r="F32" s="14" t="str">
        <f t="shared" si="4"/>
        <v>Бал</v>
      </c>
      <c r="G32" s="14" t="str">
        <f t="shared" si="4"/>
        <v>Куб</v>
      </c>
      <c r="H32" s="14" t="str">
        <f t="shared" si="4"/>
        <v>Чер</v>
      </c>
      <c r="I32" s="14" t="str">
        <f t="shared" si="4"/>
        <v>Мар</v>
      </c>
      <c r="J32" s="14" t="str">
        <f t="shared" si="3"/>
        <v>Лац</v>
      </c>
      <c r="K32" s="14" t="str">
        <f t="shared" si="3"/>
        <v>Фио</v>
      </c>
      <c r="L32" s="14" t="str">
        <f t="shared" si="3"/>
        <v>Гур</v>
      </c>
      <c r="M32" s="15" t="str">
        <f t="shared" si="3"/>
        <v>Деп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Аугсбург - Вердер </v>
      </c>
      <c r="B33" s="7">
        <f aca="true" t="shared" si="5" ref="B33:M42">IF(OR(LEFT(B2)=LEFT($N2),RIGHT(B2)=RIGHT($N2)),1,0)</f>
        <v>0</v>
      </c>
      <c r="C33" s="7">
        <f t="shared" si="5"/>
        <v>0</v>
      </c>
      <c r="D33" s="7">
        <f aca="true" t="shared" si="6" ref="D33:E42">IF(OR(LEFT(D2)=LEFT($N2),RIGHT(D2)=RIGHT($N2)),1,0)</f>
        <v>1</v>
      </c>
      <c r="E33" s="7">
        <f t="shared" si="6"/>
        <v>1</v>
      </c>
      <c r="F33" s="7">
        <f aca="true" t="shared" si="7" ref="F33:I42">IF(OR(LEFT(F2)=LEFT($N2),RIGHT(F2)=RIGHT($N2)),1,0)</f>
        <v>0</v>
      </c>
      <c r="G33" s="7">
        <f t="shared" si="7"/>
        <v>0</v>
      </c>
      <c r="H33" s="7">
        <f t="shared" si="7"/>
        <v>0</v>
      </c>
      <c r="I33" s="7">
        <f t="shared" si="7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23">
        <f t="shared" si="5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Гамбург - Герта </v>
      </c>
      <c r="B34" s="7">
        <f t="shared" si="5"/>
        <v>0</v>
      </c>
      <c r="C34" s="7">
        <f t="shared" si="5"/>
        <v>0</v>
      </c>
      <c r="D34" s="7">
        <f t="shared" si="6"/>
        <v>0</v>
      </c>
      <c r="E34" s="7">
        <f t="shared" si="6"/>
        <v>1</v>
      </c>
      <c r="F34" s="7">
        <f t="shared" si="7"/>
        <v>1</v>
      </c>
      <c r="G34" s="7">
        <f t="shared" si="7"/>
        <v>0</v>
      </c>
      <c r="H34" s="7">
        <f t="shared" si="7"/>
        <v>1</v>
      </c>
      <c r="I34" s="7">
        <f t="shared" si="7"/>
        <v>0</v>
      </c>
      <c r="J34" s="7">
        <f t="shared" si="5"/>
        <v>1</v>
      </c>
      <c r="K34" s="7">
        <f t="shared" si="5"/>
        <v>0</v>
      </c>
      <c r="L34" s="7">
        <f t="shared" si="5"/>
        <v>0</v>
      </c>
      <c r="M34" s="23">
        <f t="shared" si="5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Сток Сити - Эвертон </v>
      </c>
      <c r="B35" s="7">
        <f t="shared" si="5"/>
        <v>0</v>
      </c>
      <c r="C35" s="7">
        <f t="shared" si="5"/>
        <v>0</v>
      </c>
      <c r="D35" s="7">
        <f t="shared" si="6"/>
        <v>1</v>
      </c>
      <c r="E35" s="7">
        <f t="shared" si="6"/>
        <v>0</v>
      </c>
      <c r="F35" s="7">
        <f t="shared" si="7"/>
        <v>0</v>
      </c>
      <c r="G35" s="7">
        <f t="shared" si="7"/>
        <v>0</v>
      </c>
      <c r="H35" s="7">
        <f t="shared" si="7"/>
        <v>1</v>
      </c>
      <c r="I35" s="7">
        <f t="shared" si="7"/>
        <v>0</v>
      </c>
      <c r="J35" s="7">
        <f t="shared" si="5"/>
        <v>1</v>
      </c>
      <c r="K35" s="7">
        <f t="shared" si="5"/>
        <v>0</v>
      </c>
      <c r="L35" s="7">
        <f t="shared" si="5"/>
        <v>0</v>
      </c>
      <c r="M35" s="23">
        <f t="shared" si="5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Хаддерсфилд - Кр.Пэлас </v>
      </c>
      <c r="B36" s="7">
        <f t="shared" si="5"/>
        <v>1</v>
      </c>
      <c r="C36" s="7">
        <f t="shared" si="5"/>
        <v>0</v>
      </c>
      <c r="D36" s="7">
        <f t="shared" si="6"/>
        <v>0</v>
      </c>
      <c r="E36" s="7">
        <f t="shared" si="6"/>
        <v>0</v>
      </c>
      <c r="F36" s="7">
        <f t="shared" si="7"/>
        <v>0</v>
      </c>
      <c r="G36" s="7">
        <f t="shared" si="7"/>
        <v>1</v>
      </c>
      <c r="H36" s="7">
        <f t="shared" si="7"/>
        <v>1</v>
      </c>
      <c r="I36" s="7">
        <f t="shared" si="7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Фенербахче - Галатасарай </v>
      </c>
      <c r="B37" s="7">
        <f t="shared" si="5"/>
        <v>0</v>
      </c>
      <c r="C37" s="7">
        <f t="shared" si="5"/>
        <v>0</v>
      </c>
      <c r="D37" s="7">
        <f t="shared" si="6"/>
        <v>0</v>
      </c>
      <c r="E37" s="7">
        <f t="shared" si="6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5"/>
        <v>1</v>
      </c>
      <c r="K37" s="7">
        <f t="shared" si="5"/>
        <v>0</v>
      </c>
      <c r="L37" s="7">
        <f t="shared" si="5"/>
        <v>0</v>
      </c>
      <c r="M37" s="23">
        <f t="shared" si="5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Спарта Пр - Славия Пр </v>
      </c>
      <c r="B38" s="7">
        <f t="shared" si="5"/>
        <v>0</v>
      </c>
      <c r="C38" s="7">
        <f t="shared" si="5"/>
        <v>0</v>
      </c>
      <c r="D38" s="7">
        <f t="shared" si="6"/>
        <v>0</v>
      </c>
      <c r="E38" s="7">
        <f t="shared" si="6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5"/>
        <v>0</v>
      </c>
      <c r="K38" s="7">
        <f t="shared" si="5"/>
        <v>1</v>
      </c>
      <c r="L38" s="7">
        <f t="shared" si="5"/>
        <v>0</v>
      </c>
      <c r="M38" s="23">
        <f t="shared" si="5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Удинезе - Сассуоло </v>
      </c>
      <c r="B39" s="7">
        <f t="shared" si="5"/>
        <v>0</v>
      </c>
      <c r="C39" s="7">
        <f t="shared" si="5"/>
        <v>0</v>
      </c>
      <c r="D39" s="7">
        <f t="shared" si="6"/>
        <v>0</v>
      </c>
      <c r="E39" s="7">
        <f t="shared" si="6"/>
        <v>0</v>
      </c>
      <c r="F39" s="7">
        <f t="shared" si="7"/>
        <v>0</v>
      </c>
      <c r="G39" s="7">
        <f t="shared" si="7"/>
        <v>0</v>
      </c>
      <c r="H39" s="7">
        <f t="shared" si="7"/>
        <v>0</v>
      </c>
      <c r="I39" s="7">
        <f t="shared" si="7"/>
        <v>0</v>
      </c>
      <c r="J39" s="7">
        <f t="shared" si="5"/>
        <v>0</v>
      </c>
      <c r="K39" s="7">
        <f t="shared" si="5"/>
        <v>0</v>
      </c>
      <c r="L39" s="7">
        <f t="shared" si="5"/>
        <v>0</v>
      </c>
      <c r="M39" s="23">
        <f t="shared" si="5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Вольфсбург - Шальке </v>
      </c>
      <c r="B40" s="7">
        <f t="shared" si="5"/>
        <v>1</v>
      </c>
      <c r="C40" s="7">
        <f t="shared" si="5"/>
        <v>0</v>
      </c>
      <c r="D40" s="7">
        <f t="shared" si="6"/>
        <v>1</v>
      </c>
      <c r="E40" s="7">
        <f t="shared" si="6"/>
        <v>1</v>
      </c>
      <c r="F40" s="7">
        <f t="shared" si="7"/>
        <v>1</v>
      </c>
      <c r="G40" s="7">
        <f t="shared" si="7"/>
        <v>1</v>
      </c>
      <c r="H40" s="7">
        <f t="shared" si="7"/>
        <v>1</v>
      </c>
      <c r="I40" s="7">
        <f t="shared" si="7"/>
        <v>1</v>
      </c>
      <c r="J40" s="7">
        <f t="shared" si="5"/>
        <v>1</v>
      </c>
      <c r="K40" s="7">
        <f t="shared" si="5"/>
        <v>1</v>
      </c>
      <c r="L40" s="7">
        <f t="shared" si="5"/>
        <v>1</v>
      </c>
      <c r="M40" s="23">
        <f t="shared" si="5"/>
        <v>1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Анже - Кан </v>
      </c>
      <c r="B41" s="7">
        <f t="shared" si="5"/>
        <v>1</v>
      </c>
      <c r="C41" s="7">
        <f t="shared" si="5"/>
        <v>0</v>
      </c>
      <c r="D41" s="7">
        <f t="shared" si="6"/>
        <v>0</v>
      </c>
      <c r="E41" s="7">
        <f t="shared" si="6"/>
        <v>0</v>
      </c>
      <c r="F41" s="7">
        <f t="shared" si="7"/>
        <v>1</v>
      </c>
      <c r="G41" s="7">
        <f t="shared" si="7"/>
        <v>1</v>
      </c>
      <c r="H41" s="7">
        <f t="shared" si="7"/>
        <v>1</v>
      </c>
      <c r="I41" s="7">
        <f t="shared" si="7"/>
        <v>1</v>
      </c>
      <c r="J41" s="7">
        <f t="shared" si="5"/>
        <v>1</v>
      </c>
      <c r="K41" s="7">
        <f t="shared" si="5"/>
        <v>1</v>
      </c>
      <c r="L41" s="7">
        <f t="shared" si="5"/>
        <v>1</v>
      </c>
      <c r="M41" s="23">
        <f t="shared" si="5"/>
        <v>1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Бетис - Эспаньол </v>
      </c>
      <c r="B42" s="7">
        <f t="shared" si="5"/>
        <v>1</v>
      </c>
      <c r="C42" s="7">
        <f t="shared" si="5"/>
        <v>0</v>
      </c>
      <c r="D42" s="7">
        <f t="shared" si="6"/>
        <v>1</v>
      </c>
      <c r="E42" s="7">
        <f t="shared" si="6"/>
        <v>0</v>
      </c>
      <c r="F42" s="7">
        <f t="shared" si="7"/>
        <v>1</v>
      </c>
      <c r="G42" s="7">
        <f t="shared" si="7"/>
        <v>1</v>
      </c>
      <c r="H42" s="7">
        <f t="shared" si="7"/>
        <v>1</v>
      </c>
      <c r="I42" s="7">
        <f t="shared" si="7"/>
        <v>0</v>
      </c>
      <c r="J42" s="7">
        <f t="shared" si="5"/>
        <v>1</v>
      </c>
      <c r="K42" s="7">
        <f t="shared" si="5"/>
        <v>1</v>
      </c>
      <c r="L42" s="7">
        <f t="shared" si="5"/>
        <v>1</v>
      </c>
      <c r="M42" s="23">
        <f t="shared" si="5"/>
        <v>1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Зен</v>
      </c>
      <c r="C44" s="3" t="str">
        <f t="shared" si="9"/>
        <v>Лил</v>
      </c>
      <c r="D44" s="3" t="str">
        <f aca="true" t="shared" si="10" ref="D44:I44">D15</f>
        <v>Бор</v>
      </c>
      <c r="E44" s="3" t="str">
        <f t="shared" si="10"/>
        <v>Чит</v>
      </c>
      <c r="F44" s="3" t="str">
        <f t="shared" si="10"/>
        <v>М.Ю</v>
      </c>
      <c r="G44" s="3" t="str">
        <f t="shared" si="10"/>
        <v>Гра</v>
      </c>
      <c r="H44" s="3" t="str">
        <f t="shared" si="10"/>
        <v>Аяк</v>
      </c>
      <c r="I44" s="3" t="str">
        <f t="shared" si="10"/>
        <v>Нью</v>
      </c>
      <c r="J44" s="3" t="str">
        <f t="shared" si="9"/>
        <v>Бар</v>
      </c>
      <c r="K44" s="3" t="str">
        <f t="shared" si="9"/>
        <v>Спа</v>
      </c>
      <c r="L44" s="3" t="str">
        <f t="shared" si="9"/>
        <v>ПСЖ</v>
      </c>
      <c r="M44" s="24" t="str">
        <f t="shared" si="9"/>
        <v>Арс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Аугсбург - Вердер </v>
      </c>
      <c r="B45" s="2">
        <f aca="true" t="shared" si="11" ref="B45:M54">IF(OR(LEFT(B16)=LEFT($N16),RIGHT(B16)=RIGHT($N16)),1,0)</f>
        <v>0</v>
      </c>
      <c r="C45" s="2">
        <f t="shared" si="11"/>
        <v>0</v>
      </c>
      <c r="D45" s="2">
        <f aca="true" t="shared" si="12" ref="D45:E54">IF(OR(LEFT(D16)=LEFT($N16),RIGHT(D16)=RIGHT($N16)),1,0)</f>
        <v>1</v>
      </c>
      <c r="E45" s="2">
        <f t="shared" si="12"/>
        <v>1</v>
      </c>
      <c r="F45" s="2">
        <f aca="true" t="shared" si="13" ref="F45:I54">IF(OR(LEFT(F16)=LEFT($N16),RIGHT(F16)=RIGHT($N16)),1,0)</f>
        <v>0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1"/>
        <v>0</v>
      </c>
      <c r="K45" s="2">
        <f t="shared" si="11"/>
        <v>0</v>
      </c>
      <c r="L45" s="2">
        <f t="shared" si="11"/>
        <v>0</v>
      </c>
      <c r="M45" s="25">
        <f t="shared" si="11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Гамбург - Герта </v>
      </c>
      <c r="B46" s="2">
        <f t="shared" si="11"/>
        <v>0</v>
      </c>
      <c r="C46" s="2">
        <f t="shared" si="11"/>
        <v>0</v>
      </c>
      <c r="D46" s="2">
        <f t="shared" si="12"/>
        <v>0</v>
      </c>
      <c r="E46" s="2">
        <f t="shared" si="12"/>
        <v>0</v>
      </c>
      <c r="F46" s="2">
        <f t="shared" si="13"/>
        <v>0</v>
      </c>
      <c r="G46" s="2">
        <f t="shared" si="13"/>
        <v>1</v>
      </c>
      <c r="H46" s="2">
        <f t="shared" si="13"/>
        <v>0</v>
      </c>
      <c r="I46" s="2">
        <f t="shared" si="13"/>
        <v>0</v>
      </c>
      <c r="J46" s="2">
        <f t="shared" si="11"/>
        <v>0</v>
      </c>
      <c r="K46" s="2">
        <f t="shared" si="11"/>
        <v>1</v>
      </c>
      <c r="L46" s="2">
        <f t="shared" si="11"/>
        <v>0</v>
      </c>
      <c r="M46" s="25">
        <f t="shared" si="11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Сток Сити - Эвертон </v>
      </c>
      <c r="B47" s="2">
        <f t="shared" si="11"/>
        <v>0</v>
      </c>
      <c r="C47" s="2">
        <f t="shared" si="11"/>
        <v>0</v>
      </c>
      <c r="D47" s="2">
        <f t="shared" si="12"/>
        <v>0</v>
      </c>
      <c r="E47" s="2">
        <f t="shared" si="12"/>
        <v>0</v>
      </c>
      <c r="F47" s="2">
        <f t="shared" si="13"/>
        <v>0</v>
      </c>
      <c r="G47" s="2">
        <f t="shared" si="13"/>
        <v>1</v>
      </c>
      <c r="H47" s="2">
        <f t="shared" si="13"/>
        <v>1</v>
      </c>
      <c r="I47" s="2">
        <f t="shared" si="13"/>
        <v>0</v>
      </c>
      <c r="J47" s="2">
        <f t="shared" si="11"/>
        <v>0</v>
      </c>
      <c r="K47" s="2">
        <f t="shared" si="11"/>
        <v>0</v>
      </c>
      <c r="L47" s="2">
        <f t="shared" si="11"/>
        <v>0</v>
      </c>
      <c r="M47" s="25">
        <f t="shared" si="11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Хаддерсфилд - Кр.Пэлас </v>
      </c>
      <c r="B48" s="2">
        <f t="shared" si="11"/>
        <v>0</v>
      </c>
      <c r="C48" s="2">
        <f t="shared" si="11"/>
        <v>0</v>
      </c>
      <c r="D48" s="2">
        <f t="shared" si="12"/>
        <v>0</v>
      </c>
      <c r="E48" s="2">
        <f t="shared" si="12"/>
        <v>0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1"/>
        <v>0</v>
      </c>
      <c r="K48" s="2">
        <f t="shared" si="11"/>
        <v>0</v>
      </c>
      <c r="L48" s="2">
        <f t="shared" si="11"/>
        <v>0</v>
      </c>
      <c r="M48" s="25">
        <f t="shared" si="11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Фенербахче - Галатасарай </v>
      </c>
      <c r="B49" s="2">
        <f t="shared" si="11"/>
        <v>0</v>
      </c>
      <c r="C49" s="2">
        <f t="shared" si="11"/>
        <v>1</v>
      </c>
      <c r="D49" s="2">
        <f t="shared" si="12"/>
        <v>0</v>
      </c>
      <c r="E49" s="2">
        <f t="shared" si="12"/>
        <v>0</v>
      </c>
      <c r="F49" s="2">
        <f t="shared" si="13"/>
        <v>0</v>
      </c>
      <c r="G49" s="2">
        <f t="shared" si="13"/>
        <v>0</v>
      </c>
      <c r="H49" s="2">
        <f t="shared" si="13"/>
        <v>0</v>
      </c>
      <c r="I49" s="2">
        <f t="shared" si="13"/>
        <v>0</v>
      </c>
      <c r="J49" s="2">
        <f t="shared" si="11"/>
        <v>1</v>
      </c>
      <c r="K49" s="2">
        <f t="shared" si="11"/>
        <v>0</v>
      </c>
      <c r="L49" s="2">
        <f t="shared" si="11"/>
        <v>0</v>
      </c>
      <c r="M49" s="25">
        <f t="shared" si="11"/>
        <v>1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Спарта Пр - Славия Пр </v>
      </c>
      <c r="B50" s="2">
        <f t="shared" si="11"/>
        <v>0</v>
      </c>
      <c r="C50" s="2">
        <f t="shared" si="11"/>
        <v>1</v>
      </c>
      <c r="D50" s="2">
        <f t="shared" si="12"/>
        <v>0</v>
      </c>
      <c r="E50" s="2">
        <f t="shared" si="12"/>
        <v>1</v>
      </c>
      <c r="F50" s="2">
        <f t="shared" si="13"/>
        <v>0</v>
      </c>
      <c r="G50" s="2">
        <f t="shared" si="13"/>
        <v>0</v>
      </c>
      <c r="H50" s="2">
        <f t="shared" si="13"/>
        <v>0</v>
      </c>
      <c r="I50" s="2">
        <f t="shared" si="13"/>
        <v>0</v>
      </c>
      <c r="J50" s="2">
        <f t="shared" si="11"/>
        <v>0</v>
      </c>
      <c r="K50" s="2">
        <f t="shared" si="11"/>
        <v>0</v>
      </c>
      <c r="L50" s="2">
        <f t="shared" si="11"/>
        <v>1</v>
      </c>
      <c r="M50" s="25">
        <f t="shared" si="11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Удинезе - Сассуоло </v>
      </c>
      <c r="B51" s="2">
        <f t="shared" si="11"/>
        <v>0</v>
      </c>
      <c r="C51" s="2">
        <f t="shared" si="11"/>
        <v>0</v>
      </c>
      <c r="D51" s="2">
        <f t="shared" si="12"/>
        <v>0</v>
      </c>
      <c r="E51" s="2">
        <f t="shared" si="12"/>
        <v>0</v>
      </c>
      <c r="F51" s="2">
        <f t="shared" si="13"/>
        <v>0</v>
      </c>
      <c r="G51" s="2">
        <f t="shared" si="13"/>
        <v>0</v>
      </c>
      <c r="H51" s="2">
        <f t="shared" si="13"/>
        <v>0</v>
      </c>
      <c r="I51" s="2">
        <f t="shared" si="13"/>
        <v>0</v>
      </c>
      <c r="J51" s="2">
        <f t="shared" si="11"/>
        <v>0</v>
      </c>
      <c r="K51" s="2">
        <f t="shared" si="11"/>
        <v>0</v>
      </c>
      <c r="L51" s="2">
        <f t="shared" si="11"/>
        <v>0</v>
      </c>
      <c r="M51" s="25">
        <f t="shared" si="11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Вольфсбург - Шальке </v>
      </c>
      <c r="B52" s="2">
        <f t="shared" si="11"/>
        <v>0</v>
      </c>
      <c r="C52" s="2">
        <f t="shared" si="11"/>
        <v>1</v>
      </c>
      <c r="D52" s="2">
        <f t="shared" si="12"/>
        <v>1</v>
      </c>
      <c r="E52" s="2">
        <f t="shared" si="12"/>
        <v>0</v>
      </c>
      <c r="F52" s="2">
        <f t="shared" si="13"/>
        <v>1</v>
      </c>
      <c r="G52" s="2">
        <f t="shared" si="13"/>
        <v>1</v>
      </c>
      <c r="H52" s="2">
        <f t="shared" si="13"/>
        <v>1</v>
      </c>
      <c r="I52" s="2">
        <f t="shared" si="13"/>
        <v>1</v>
      </c>
      <c r="J52" s="2">
        <f t="shared" si="11"/>
        <v>1</v>
      </c>
      <c r="K52" s="2">
        <f t="shared" si="11"/>
        <v>1</v>
      </c>
      <c r="L52" s="2">
        <f t="shared" si="11"/>
        <v>1</v>
      </c>
      <c r="M52" s="25">
        <f t="shared" si="11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Анже - Кан </v>
      </c>
      <c r="B53" s="2">
        <f t="shared" si="11"/>
        <v>0</v>
      </c>
      <c r="C53" s="2">
        <f t="shared" si="11"/>
        <v>0</v>
      </c>
      <c r="D53" s="2">
        <f t="shared" si="12"/>
        <v>1</v>
      </c>
      <c r="E53" s="2">
        <f t="shared" si="12"/>
        <v>1</v>
      </c>
      <c r="F53" s="2">
        <f t="shared" si="13"/>
        <v>1</v>
      </c>
      <c r="G53" s="2">
        <f t="shared" si="13"/>
        <v>1</v>
      </c>
      <c r="H53" s="2">
        <f t="shared" si="13"/>
        <v>1</v>
      </c>
      <c r="I53" s="2">
        <f t="shared" si="13"/>
        <v>1</v>
      </c>
      <c r="J53" s="2">
        <f t="shared" si="11"/>
        <v>1</v>
      </c>
      <c r="K53" s="2">
        <f t="shared" si="11"/>
        <v>1</v>
      </c>
      <c r="L53" s="2">
        <f t="shared" si="11"/>
        <v>1</v>
      </c>
      <c r="M53" s="25">
        <f t="shared" si="11"/>
        <v>1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Бетис - Эспаньол </v>
      </c>
      <c r="B54" s="26">
        <f t="shared" si="11"/>
        <v>1</v>
      </c>
      <c r="C54" s="26">
        <f t="shared" si="11"/>
        <v>1</v>
      </c>
      <c r="D54" s="26">
        <f t="shared" si="12"/>
        <v>1</v>
      </c>
      <c r="E54" s="26">
        <f t="shared" si="12"/>
        <v>1</v>
      </c>
      <c r="F54" s="26">
        <f t="shared" si="13"/>
        <v>1</v>
      </c>
      <c r="G54" s="26">
        <f t="shared" si="13"/>
        <v>1</v>
      </c>
      <c r="H54" s="26">
        <f t="shared" si="13"/>
        <v>0</v>
      </c>
      <c r="I54" s="26">
        <f t="shared" si="13"/>
        <v>1</v>
      </c>
      <c r="J54" s="26">
        <f t="shared" si="11"/>
        <v>1</v>
      </c>
      <c r="K54" s="26">
        <f t="shared" si="11"/>
        <v>1</v>
      </c>
      <c r="L54" s="26">
        <f t="shared" si="11"/>
        <v>1</v>
      </c>
      <c r="M54" s="27">
        <f t="shared" si="11"/>
        <v>1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Дин</v>
      </c>
      <c r="C56" s="14" t="str">
        <f t="shared" si="15"/>
        <v>Мил</v>
      </c>
      <c r="D56" s="14" t="str">
        <f aca="true" t="shared" si="16" ref="D56:I56">D1</f>
        <v>Атл</v>
      </c>
      <c r="E56" s="14" t="str">
        <f t="shared" si="16"/>
        <v>Г.Р</v>
      </c>
      <c r="F56" s="14" t="str">
        <f t="shared" si="16"/>
        <v>Бал</v>
      </c>
      <c r="G56" s="14" t="str">
        <f t="shared" si="16"/>
        <v>Куб</v>
      </c>
      <c r="H56" s="14" t="str">
        <f t="shared" si="16"/>
        <v>Чер</v>
      </c>
      <c r="I56" s="14" t="str">
        <f t="shared" si="16"/>
        <v>Мар</v>
      </c>
      <c r="J56" s="14" t="str">
        <f t="shared" si="15"/>
        <v>Лац</v>
      </c>
      <c r="K56" s="14" t="str">
        <f t="shared" si="15"/>
        <v>Фио</v>
      </c>
      <c r="L56" s="14" t="str">
        <f t="shared" si="15"/>
        <v>Гур</v>
      </c>
      <c r="M56" s="15" t="str">
        <f t="shared" si="15"/>
        <v>Деп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Аугсбург - Вердер </v>
      </c>
      <c r="B57" s="6">
        <f aca="true" t="shared" si="17" ref="B57:B66">IF(B33&gt;C33,1,0)</f>
        <v>0</v>
      </c>
      <c r="C57" s="12">
        <f aca="true" t="shared" si="18" ref="C57:C66">IF(C33&gt;B33,1,0)</f>
        <v>0</v>
      </c>
      <c r="D57" s="12">
        <f>IF(D33&gt;E33,1,0)</f>
        <v>0</v>
      </c>
      <c r="E57" s="12">
        <f aca="true" t="shared" si="19" ref="E57:E66">IF(E33&gt;D33,1,0)</f>
        <v>0</v>
      </c>
      <c r="F57" s="12">
        <f>IF(F33&gt;G33,1,0)</f>
        <v>0</v>
      </c>
      <c r="G57" s="12">
        <f aca="true" t="shared" si="20" ref="G57:G66">IF(G33&gt;F33,1,0)</f>
        <v>0</v>
      </c>
      <c r="H57" s="12">
        <f>IF(H33&gt;I33,1,0)</f>
        <v>0</v>
      </c>
      <c r="I57" s="12">
        <f aca="true" t="shared" si="21" ref="I57:I66">IF(I33&gt;H33,1,0)</f>
        <v>0</v>
      </c>
      <c r="J57" s="6">
        <f aca="true" t="shared" si="22" ref="J57:J66">IF(J33&gt;K33,1,0)</f>
        <v>0</v>
      </c>
      <c r="K57" s="6">
        <f aca="true" t="shared" si="23" ref="K57:K66">IF(K33&gt;J33,1,0)</f>
        <v>0</v>
      </c>
      <c r="L57" s="6">
        <f aca="true" t="shared" si="24" ref="L57:L66">IF(L33&gt;M33,1,0)</f>
        <v>0</v>
      </c>
      <c r="M57" s="17">
        <f aca="true" t="shared" si="25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Гамбург - Герта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0</v>
      </c>
      <c r="E58" s="12">
        <f t="shared" si="19"/>
        <v>1</v>
      </c>
      <c r="F58" s="12">
        <f aca="true" t="shared" si="28" ref="F58:F66">IF(F34&gt;G34,1,0)</f>
        <v>1</v>
      </c>
      <c r="G58" s="12">
        <f t="shared" si="20"/>
        <v>0</v>
      </c>
      <c r="H58" s="12">
        <f aca="true" t="shared" si="29" ref="H58:H66">IF(H34&gt;I34,1,0)</f>
        <v>1</v>
      </c>
      <c r="I58" s="12">
        <f t="shared" si="21"/>
        <v>0</v>
      </c>
      <c r="J58" s="6">
        <f t="shared" si="22"/>
        <v>1</v>
      </c>
      <c r="K58" s="6">
        <f t="shared" si="23"/>
        <v>0</v>
      </c>
      <c r="L58" s="6">
        <f t="shared" si="24"/>
        <v>0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Сток Сити - Эвертон </v>
      </c>
      <c r="B59" s="6">
        <f t="shared" si="17"/>
        <v>0</v>
      </c>
      <c r="C59" s="12">
        <f t="shared" si="18"/>
        <v>0</v>
      </c>
      <c r="D59" s="12">
        <f t="shared" si="27"/>
        <v>1</v>
      </c>
      <c r="E59" s="12">
        <f t="shared" si="19"/>
        <v>0</v>
      </c>
      <c r="F59" s="12">
        <f t="shared" si="28"/>
        <v>0</v>
      </c>
      <c r="G59" s="12">
        <f t="shared" si="20"/>
        <v>0</v>
      </c>
      <c r="H59" s="12">
        <f t="shared" si="29"/>
        <v>1</v>
      </c>
      <c r="I59" s="12">
        <f t="shared" si="21"/>
        <v>0</v>
      </c>
      <c r="J59" s="6">
        <f t="shared" si="22"/>
        <v>1</v>
      </c>
      <c r="K59" s="6">
        <f t="shared" si="23"/>
        <v>0</v>
      </c>
      <c r="L59" s="6">
        <f t="shared" si="24"/>
        <v>0</v>
      </c>
      <c r="M59" s="17">
        <f t="shared" si="25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Хаддерсфилд - Кр.Пэлас </v>
      </c>
      <c r="B60" s="6">
        <f t="shared" si="17"/>
        <v>1</v>
      </c>
      <c r="C60" s="12">
        <f t="shared" si="18"/>
        <v>0</v>
      </c>
      <c r="D60" s="12">
        <f t="shared" si="27"/>
        <v>0</v>
      </c>
      <c r="E60" s="12">
        <f t="shared" si="19"/>
        <v>0</v>
      </c>
      <c r="F60" s="12">
        <f t="shared" si="28"/>
        <v>0</v>
      </c>
      <c r="G60" s="12">
        <f t="shared" si="20"/>
        <v>1</v>
      </c>
      <c r="H60" s="12">
        <f t="shared" si="29"/>
        <v>1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Фенербахче - Галатасарай </v>
      </c>
      <c r="B61" s="6">
        <f t="shared" si="17"/>
        <v>0</v>
      </c>
      <c r="C61" s="12">
        <f t="shared" si="18"/>
        <v>0</v>
      </c>
      <c r="D61" s="12">
        <f t="shared" si="27"/>
        <v>0</v>
      </c>
      <c r="E61" s="12">
        <f t="shared" si="19"/>
        <v>0</v>
      </c>
      <c r="F61" s="12">
        <f t="shared" si="28"/>
        <v>0</v>
      </c>
      <c r="G61" s="12">
        <f t="shared" si="20"/>
        <v>0</v>
      </c>
      <c r="H61" s="12">
        <f t="shared" si="29"/>
        <v>0</v>
      </c>
      <c r="I61" s="12">
        <f t="shared" si="21"/>
        <v>0</v>
      </c>
      <c r="J61" s="6">
        <f t="shared" si="22"/>
        <v>1</v>
      </c>
      <c r="K61" s="6">
        <f t="shared" si="23"/>
        <v>0</v>
      </c>
      <c r="L61" s="6">
        <f t="shared" si="24"/>
        <v>0</v>
      </c>
      <c r="M61" s="17">
        <f t="shared" si="25"/>
        <v>1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Спарта Пр - Славия Пр </v>
      </c>
      <c r="B62" s="6">
        <f t="shared" si="17"/>
        <v>0</v>
      </c>
      <c r="C62" s="12">
        <f t="shared" si="18"/>
        <v>0</v>
      </c>
      <c r="D62" s="12">
        <f t="shared" si="27"/>
        <v>0</v>
      </c>
      <c r="E62" s="12">
        <f t="shared" si="19"/>
        <v>0</v>
      </c>
      <c r="F62" s="12">
        <f t="shared" si="28"/>
        <v>0</v>
      </c>
      <c r="G62" s="12">
        <f t="shared" si="20"/>
        <v>0</v>
      </c>
      <c r="H62" s="12">
        <f t="shared" si="29"/>
        <v>0</v>
      </c>
      <c r="I62" s="12">
        <f t="shared" si="21"/>
        <v>0</v>
      </c>
      <c r="J62" s="6">
        <f t="shared" si="22"/>
        <v>0</v>
      </c>
      <c r="K62" s="6">
        <f t="shared" si="23"/>
        <v>1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Удинезе - Сассуоло </v>
      </c>
      <c r="B63" s="6">
        <f t="shared" si="17"/>
        <v>0</v>
      </c>
      <c r="C63" s="12">
        <f t="shared" si="18"/>
        <v>0</v>
      </c>
      <c r="D63" s="12">
        <f t="shared" si="27"/>
        <v>0</v>
      </c>
      <c r="E63" s="12">
        <f t="shared" si="19"/>
        <v>0</v>
      </c>
      <c r="F63" s="12">
        <f t="shared" si="28"/>
        <v>0</v>
      </c>
      <c r="G63" s="12">
        <f t="shared" si="20"/>
        <v>0</v>
      </c>
      <c r="H63" s="12">
        <f t="shared" si="29"/>
        <v>0</v>
      </c>
      <c r="I63" s="12">
        <f t="shared" si="21"/>
        <v>0</v>
      </c>
      <c r="J63" s="6">
        <f t="shared" si="22"/>
        <v>0</v>
      </c>
      <c r="K63" s="6">
        <f t="shared" si="23"/>
        <v>0</v>
      </c>
      <c r="L63" s="6">
        <f t="shared" si="24"/>
        <v>0</v>
      </c>
      <c r="M63" s="17">
        <f t="shared" si="25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Вольфсбург - Шальке </v>
      </c>
      <c r="B64" s="6">
        <f t="shared" si="17"/>
        <v>1</v>
      </c>
      <c r="C64" s="12">
        <f t="shared" si="18"/>
        <v>0</v>
      </c>
      <c r="D64" s="12">
        <f t="shared" si="27"/>
        <v>0</v>
      </c>
      <c r="E64" s="12">
        <f t="shared" si="19"/>
        <v>0</v>
      </c>
      <c r="F64" s="12">
        <f t="shared" si="28"/>
        <v>0</v>
      </c>
      <c r="G64" s="12">
        <f t="shared" si="20"/>
        <v>0</v>
      </c>
      <c r="H64" s="12">
        <f t="shared" si="29"/>
        <v>0</v>
      </c>
      <c r="I64" s="12">
        <f t="shared" si="21"/>
        <v>0</v>
      </c>
      <c r="J64" s="6">
        <f t="shared" si="22"/>
        <v>0</v>
      </c>
      <c r="K64" s="6">
        <f t="shared" si="23"/>
        <v>0</v>
      </c>
      <c r="L64" s="6">
        <f t="shared" si="24"/>
        <v>0</v>
      </c>
      <c r="M64" s="17">
        <f t="shared" si="25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Анже - Кан </v>
      </c>
      <c r="B65" s="6">
        <f t="shared" si="17"/>
        <v>1</v>
      </c>
      <c r="C65" s="12">
        <f t="shared" si="18"/>
        <v>0</v>
      </c>
      <c r="D65" s="12">
        <f t="shared" si="27"/>
        <v>0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0</v>
      </c>
      <c r="I65" s="12">
        <f t="shared" si="21"/>
        <v>0</v>
      </c>
      <c r="J65" s="6">
        <f t="shared" si="22"/>
        <v>0</v>
      </c>
      <c r="K65" s="6">
        <f t="shared" si="23"/>
        <v>0</v>
      </c>
      <c r="L65" s="6">
        <f t="shared" si="24"/>
        <v>0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Бетис - Эспаньол </v>
      </c>
      <c r="B66" s="6">
        <f t="shared" si="17"/>
        <v>1</v>
      </c>
      <c r="C66" s="12">
        <f t="shared" si="18"/>
        <v>0</v>
      </c>
      <c r="D66" s="12">
        <f t="shared" si="27"/>
        <v>1</v>
      </c>
      <c r="E66" s="12">
        <f t="shared" si="19"/>
        <v>0</v>
      </c>
      <c r="F66" s="12">
        <f t="shared" si="28"/>
        <v>0</v>
      </c>
      <c r="G66" s="12">
        <f t="shared" si="20"/>
        <v>0</v>
      </c>
      <c r="H66" s="12">
        <f t="shared" si="29"/>
        <v>1</v>
      </c>
      <c r="I66" s="12">
        <f t="shared" si="21"/>
        <v>0</v>
      </c>
      <c r="J66" s="6">
        <f t="shared" si="22"/>
        <v>0</v>
      </c>
      <c r="K66" s="6">
        <f t="shared" si="23"/>
        <v>0</v>
      </c>
      <c r="L66" s="6">
        <f t="shared" si="24"/>
        <v>0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Зен</v>
      </c>
      <c r="C68" s="9" t="str">
        <f t="shared" si="30"/>
        <v>Лил</v>
      </c>
      <c r="D68" s="9" t="str">
        <f aca="true" t="shared" si="31" ref="D68:I68">D15</f>
        <v>Бор</v>
      </c>
      <c r="E68" s="9" t="str">
        <f t="shared" si="31"/>
        <v>Чит</v>
      </c>
      <c r="F68" s="9" t="str">
        <f t="shared" si="31"/>
        <v>М.Ю</v>
      </c>
      <c r="G68" s="9" t="str">
        <f t="shared" si="31"/>
        <v>Гра</v>
      </c>
      <c r="H68" s="9" t="str">
        <f t="shared" si="31"/>
        <v>Аяк</v>
      </c>
      <c r="I68" s="9" t="str">
        <f t="shared" si="31"/>
        <v>Нью</v>
      </c>
      <c r="J68" s="9" t="str">
        <f t="shared" si="30"/>
        <v>Бар</v>
      </c>
      <c r="K68" s="9" t="str">
        <f t="shared" si="30"/>
        <v>Спа</v>
      </c>
      <c r="L68" s="9" t="str">
        <f t="shared" si="30"/>
        <v>ПСЖ</v>
      </c>
      <c r="M68" s="18" t="str">
        <f t="shared" si="30"/>
        <v>Арс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Аугсбург - Вердер </v>
      </c>
      <c r="B69" s="6">
        <f aca="true" t="shared" si="32" ref="B69:B78">IF(B45&gt;C45,1,0)</f>
        <v>0</v>
      </c>
      <c r="C69" s="12">
        <f aca="true" t="shared" si="33" ref="C69:C78">IF(C45&gt;B45,1,0)</f>
        <v>0</v>
      </c>
      <c r="D69" s="12">
        <f>IF(D45&gt;E45,1,0)</f>
        <v>0</v>
      </c>
      <c r="E69" s="12">
        <f aca="true" t="shared" si="34" ref="E69:E78">IF(E45&gt;D45,1,0)</f>
        <v>0</v>
      </c>
      <c r="F69" s="12">
        <f>IF(F45&gt;G45,1,0)</f>
        <v>0</v>
      </c>
      <c r="G69" s="12">
        <f aca="true" t="shared" si="35" ref="G69:G78">IF(G45&gt;F45,1,0)</f>
        <v>0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0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Гамбург - Герта </v>
      </c>
      <c r="B70" s="6">
        <f t="shared" si="32"/>
        <v>0</v>
      </c>
      <c r="C70" s="12">
        <f t="shared" si="33"/>
        <v>0</v>
      </c>
      <c r="D70" s="12">
        <f aca="true" t="shared" si="42" ref="D70:D77">IF(D46&gt;E46,1,0)</f>
        <v>0</v>
      </c>
      <c r="E70" s="12">
        <f t="shared" si="34"/>
        <v>0</v>
      </c>
      <c r="F70" s="12">
        <f aca="true" t="shared" si="43" ref="F70:F78">IF(F46&gt;G46,1,0)</f>
        <v>0</v>
      </c>
      <c r="G70" s="12">
        <f t="shared" si="35"/>
        <v>1</v>
      </c>
      <c r="H70" s="12">
        <f aca="true" t="shared" si="44" ref="H70:H78">IF(H46&gt;I46,1,0)</f>
        <v>0</v>
      </c>
      <c r="I70" s="12">
        <f t="shared" si="36"/>
        <v>0</v>
      </c>
      <c r="J70" s="6">
        <f t="shared" si="37"/>
        <v>0</v>
      </c>
      <c r="K70" s="6">
        <f t="shared" si="38"/>
        <v>1</v>
      </c>
      <c r="L70" s="6">
        <f t="shared" si="39"/>
        <v>0</v>
      </c>
      <c r="M70" s="17">
        <f t="shared" si="40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Сток Сити - Эвертон </v>
      </c>
      <c r="B71" s="6">
        <f t="shared" si="32"/>
        <v>0</v>
      </c>
      <c r="C71" s="12">
        <f t="shared" si="33"/>
        <v>0</v>
      </c>
      <c r="D71" s="12">
        <f t="shared" si="42"/>
        <v>0</v>
      </c>
      <c r="E71" s="12">
        <f t="shared" si="34"/>
        <v>0</v>
      </c>
      <c r="F71" s="12">
        <f t="shared" si="43"/>
        <v>0</v>
      </c>
      <c r="G71" s="12">
        <f t="shared" si="35"/>
        <v>1</v>
      </c>
      <c r="H71" s="12">
        <f t="shared" si="44"/>
        <v>1</v>
      </c>
      <c r="I71" s="12">
        <f t="shared" si="36"/>
        <v>0</v>
      </c>
      <c r="J71" s="6">
        <f t="shared" si="37"/>
        <v>0</v>
      </c>
      <c r="K71" s="6">
        <f t="shared" si="38"/>
        <v>0</v>
      </c>
      <c r="L71" s="6">
        <f t="shared" si="39"/>
        <v>0</v>
      </c>
      <c r="M71" s="17">
        <f t="shared" si="40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Хаддерсфилд - Кр.Пэлас </v>
      </c>
      <c r="B72" s="6">
        <f t="shared" si="32"/>
        <v>0</v>
      </c>
      <c r="C72" s="12">
        <f t="shared" si="33"/>
        <v>0</v>
      </c>
      <c r="D72" s="12">
        <f t="shared" si="42"/>
        <v>0</v>
      </c>
      <c r="E72" s="12">
        <f t="shared" si="34"/>
        <v>0</v>
      </c>
      <c r="F72" s="12">
        <f t="shared" si="43"/>
        <v>0</v>
      </c>
      <c r="G72" s="12">
        <f t="shared" si="35"/>
        <v>0</v>
      </c>
      <c r="H72" s="12">
        <f t="shared" si="44"/>
        <v>0</v>
      </c>
      <c r="I72" s="12">
        <f t="shared" si="36"/>
        <v>0</v>
      </c>
      <c r="J72" s="6">
        <f t="shared" si="37"/>
        <v>0</v>
      </c>
      <c r="K72" s="6">
        <f t="shared" si="38"/>
        <v>0</v>
      </c>
      <c r="L72" s="6">
        <f t="shared" si="39"/>
        <v>0</v>
      </c>
      <c r="M72" s="17">
        <f t="shared" si="40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Фенербахче - Галатасарай </v>
      </c>
      <c r="B73" s="6">
        <f t="shared" si="32"/>
        <v>0</v>
      </c>
      <c r="C73" s="12">
        <f t="shared" si="33"/>
        <v>1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0</v>
      </c>
      <c r="H73" s="12">
        <f t="shared" si="44"/>
        <v>0</v>
      </c>
      <c r="I73" s="12">
        <f t="shared" si="36"/>
        <v>0</v>
      </c>
      <c r="J73" s="6">
        <f t="shared" si="37"/>
        <v>1</v>
      </c>
      <c r="K73" s="6">
        <f t="shared" si="38"/>
        <v>0</v>
      </c>
      <c r="L73" s="6">
        <f t="shared" si="39"/>
        <v>0</v>
      </c>
      <c r="M73" s="17">
        <f t="shared" si="40"/>
        <v>1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Спарта Пр - Славия Пр </v>
      </c>
      <c r="B74" s="6">
        <f t="shared" si="32"/>
        <v>0</v>
      </c>
      <c r="C74" s="12">
        <f t="shared" si="33"/>
        <v>1</v>
      </c>
      <c r="D74" s="12">
        <f t="shared" si="42"/>
        <v>0</v>
      </c>
      <c r="E74" s="12">
        <f t="shared" si="34"/>
        <v>1</v>
      </c>
      <c r="F74" s="12">
        <f t="shared" si="43"/>
        <v>0</v>
      </c>
      <c r="G74" s="12">
        <f t="shared" si="35"/>
        <v>0</v>
      </c>
      <c r="H74" s="12">
        <f t="shared" si="44"/>
        <v>0</v>
      </c>
      <c r="I74" s="12">
        <f t="shared" si="36"/>
        <v>0</v>
      </c>
      <c r="J74" s="6">
        <f t="shared" si="37"/>
        <v>0</v>
      </c>
      <c r="K74" s="6">
        <f t="shared" si="38"/>
        <v>0</v>
      </c>
      <c r="L74" s="6">
        <f t="shared" si="39"/>
        <v>1</v>
      </c>
      <c r="M74" s="17">
        <f t="shared" si="40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Удинезе - Сассуоло </v>
      </c>
      <c r="B75" s="6">
        <f t="shared" si="32"/>
        <v>0</v>
      </c>
      <c r="C75" s="12">
        <f t="shared" si="33"/>
        <v>0</v>
      </c>
      <c r="D75" s="12">
        <f t="shared" si="42"/>
        <v>0</v>
      </c>
      <c r="E75" s="12">
        <f t="shared" si="34"/>
        <v>0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0</v>
      </c>
      <c r="K75" s="6">
        <f t="shared" si="38"/>
        <v>0</v>
      </c>
      <c r="L75" s="6">
        <f t="shared" si="39"/>
        <v>0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Вольфсбург - Шальке </v>
      </c>
      <c r="B76" s="6">
        <f t="shared" si="32"/>
        <v>0</v>
      </c>
      <c r="C76" s="12">
        <f t="shared" si="33"/>
        <v>1</v>
      </c>
      <c r="D76" s="12">
        <f t="shared" si="42"/>
        <v>1</v>
      </c>
      <c r="E76" s="12">
        <f t="shared" si="34"/>
        <v>0</v>
      </c>
      <c r="F76" s="12">
        <f t="shared" si="43"/>
        <v>0</v>
      </c>
      <c r="G76" s="12">
        <f t="shared" si="35"/>
        <v>0</v>
      </c>
      <c r="H76" s="12">
        <f t="shared" si="44"/>
        <v>0</v>
      </c>
      <c r="I76" s="12">
        <f t="shared" si="36"/>
        <v>0</v>
      </c>
      <c r="J76" s="6">
        <f t="shared" si="37"/>
        <v>0</v>
      </c>
      <c r="K76" s="6">
        <f t="shared" si="38"/>
        <v>0</v>
      </c>
      <c r="L76" s="6">
        <f t="shared" si="39"/>
        <v>1</v>
      </c>
      <c r="M76" s="17">
        <f t="shared" si="40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Анже - Кан </v>
      </c>
      <c r="B77" s="6">
        <f t="shared" si="32"/>
        <v>0</v>
      </c>
      <c r="C77" s="12">
        <f t="shared" si="33"/>
        <v>0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0</v>
      </c>
      <c r="H77" s="12">
        <f t="shared" si="44"/>
        <v>0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0</v>
      </c>
      <c r="M77" s="17">
        <f t="shared" si="40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Бетис - Эспаньол </v>
      </c>
      <c r="B78" s="20">
        <f t="shared" si="32"/>
        <v>0</v>
      </c>
      <c r="C78" s="21">
        <f t="shared" si="33"/>
        <v>0</v>
      </c>
      <c r="D78" s="21">
        <f>IF(D54&gt;E54,1,0)</f>
        <v>0</v>
      </c>
      <c r="E78" s="21">
        <f t="shared" si="34"/>
        <v>0</v>
      </c>
      <c r="F78" s="21">
        <f t="shared" si="43"/>
        <v>0</v>
      </c>
      <c r="G78" s="21">
        <f t="shared" si="35"/>
        <v>0</v>
      </c>
      <c r="H78" s="21">
        <f t="shared" si="44"/>
        <v>0</v>
      </c>
      <c r="I78" s="21">
        <f t="shared" si="36"/>
        <v>1</v>
      </c>
      <c r="J78" s="20">
        <f t="shared" si="37"/>
        <v>0</v>
      </c>
      <c r="K78" s="20">
        <f t="shared" si="38"/>
        <v>0</v>
      </c>
      <c r="L78" s="20">
        <f t="shared" si="39"/>
        <v>0</v>
      </c>
      <c r="M78" s="22">
        <f t="shared" si="40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B27:C27"/>
    <mergeCell ref="J27:K27"/>
    <mergeCell ref="L27:M27"/>
    <mergeCell ref="B13:C13"/>
    <mergeCell ref="J13:K13"/>
    <mergeCell ref="L13:M13"/>
    <mergeCell ref="F13:G13"/>
    <mergeCell ref="H13:I13"/>
    <mergeCell ref="F27:G27"/>
    <mergeCell ref="H27:I27"/>
    <mergeCell ref="D13:E13"/>
    <mergeCell ref="D27:E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",Программа!B14," тур. ",Программа!B15)</f>
        <v>Д1. 12 тур. 18.03. </v>
      </c>
      <c r="B1" s="49" t="s">
        <v>23</v>
      </c>
      <c r="C1" s="49" t="s">
        <v>19</v>
      </c>
      <c r="D1" s="39" t="s">
        <v>12</v>
      </c>
      <c r="E1" s="39" t="s">
        <v>10</v>
      </c>
      <c r="F1" s="49" t="s">
        <v>16</v>
      </c>
      <c r="G1" s="49" t="s">
        <v>20</v>
      </c>
      <c r="H1" s="39" t="s">
        <v>21</v>
      </c>
      <c r="I1" s="39" t="s">
        <v>5</v>
      </c>
      <c r="J1" s="49" t="s">
        <v>11</v>
      </c>
      <c r="K1" s="49" t="s">
        <v>15</v>
      </c>
      <c r="L1" s="39" t="s">
        <v>24</v>
      </c>
      <c r="M1" s="39" t="s">
        <v>22</v>
      </c>
      <c r="N1" s="52" t="s">
        <v>0</v>
      </c>
    </row>
    <row r="2" spans="1:14" ht="12.75" customHeight="1">
      <c r="A2" s="36" t="str">
        <f>Программа!B16</f>
        <v>1. Леганес - Севилья </v>
      </c>
      <c r="B2" s="50" t="s">
        <v>67</v>
      </c>
      <c r="C2" s="50">
        <v>2</v>
      </c>
      <c r="D2" s="40">
        <v>2</v>
      </c>
      <c r="E2" s="40">
        <v>1</v>
      </c>
      <c r="F2" s="50">
        <v>2</v>
      </c>
      <c r="G2" s="50">
        <v>2</v>
      </c>
      <c r="H2" s="40">
        <v>2</v>
      </c>
      <c r="I2" s="40">
        <v>2</v>
      </c>
      <c r="J2" s="50">
        <v>2</v>
      </c>
      <c r="K2" s="50">
        <v>2</v>
      </c>
      <c r="L2" s="40">
        <v>2</v>
      </c>
      <c r="M2" s="40">
        <v>2</v>
      </c>
      <c r="N2" s="53">
        <v>1</v>
      </c>
    </row>
    <row r="3" spans="1:14" ht="12.75">
      <c r="A3" s="36" t="str">
        <f>Программа!B17</f>
        <v>2. Сампдория - Интер </v>
      </c>
      <c r="B3" s="50">
        <v>2</v>
      </c>
      <c r="C3" s="50">
        <v>2</v>
      </c>
      <c r="D3" s="40">
        <v>2</v>
      </c>
      <c r="E3" s="40">
        <v>1</v>
      </c>
      <c r="F3" s="50">
        <v>2</v>
      </c>
      <c r="G3" s="50" t="s">
        <v>67</v>
      </c>
      <c r="H3" s="40">
        <v>2</v>
      </c>
      <c r="I3" s="40">
        <v>2</v>
      </c>
      <c r="J3" s="50" t="s">
        <v>67</v>
      </c>
      <c r="K3" s="50">
        <v>2</v>
      </c>
      <c r="L3" s="40">
        <v>2</v>
      </c>
      <c r="M3" s="40">
        <v>2</v>
      </c>
      <c r="N3" s="53">
        <v>2</v>
      </c>
    </row>
    <row r="4" spans="1:14" ht="12.75">
      <c r="A4" s="36" t="str">
        <f>Программа!B18</f>
        <v>3. Метц - Нант </v>
      </c>
      <c r="B4" s="50" t="s">
        <v>70</v>
      </c>
      <c r="C4" s="50">
        <v>2</v>
      </c>
      <c r="D4" s="40">
        <v>12</v>
      </c>
      <c r="E4" s="40">
        <v>2</v>
      </c>
      <c r="F4" s="50">
        <v>2</v>
      </c>
      <c r="G4" s="50">
        <v>2</v>
      </c>
      <c r="H4" s="40">
        <v>2</v>
      </c>
      <c r="I4" s="40">
        <v>2</v>
      </c>
      <c r="J4" s="50">
        <v>2</v>
      </c>
      <c r="K4" s="50">
        <v>2</v>
      </c>
      <c r="L4" s="40">
        <v>2</v>
      </c>
      <c r="M4" s="40">
        <v>1</v>
      </c>
      <c r="N4" s="53" t="s">
        <v>67</v>
      </c>
    </row>
    <row r="5" spans="1:14" ht="12.75">
      <c r="A5" s="36" t="str">
        <f>Программа!B19</f>
        <v>4. Бенневенто - Кальяри </v>
      </c>
      <c r="B5" s="50">
        <v>1</v>
      </c>
      <c r="C5" s="50">
        <v>2</v>
      </c>
      <c r="D5" s="40">
        <v>1</v>
      </c>
      <c r="E5" s="40">
        <v>1</v>
      </c>
      <c r="F5" s="50" t="s">
        <v>69</v>
      </c>
      <c r="G5" s="50">
        <v>2</v>
      </c>
      <c r="H5" s="40">
        <v>2</v>
      </c>
      <c r="I5" s="40">
        <v>2</v>
      </c>
      <c r="J5" s="50">
        <v>2</v>
      </c>
      <c r="K5" s="50">
        <v>2</v>
      </c>
      <c r="L5" s="40" t="s">
        <v>66</v>
      </c>
      <c r="M5" s="40">
        <v>1</v>
      </c>
      <c r="N5" s="53">
        <v>2</v>
      </c>
    </row>
    <row r="6" spans="1:14" ht="12.75">
      <c r="A6" s="36" t="str">
        <f>Программа!B20</f>
        <v>5. Торино - Фиорентина </v>
      </c>
      <c r="B6" s="50" t="s">
        <v>67</v>
      </c>
      <c r="C6" s="50">
        <v>1</v>
      </c>
      <c r="D6" s="40">
        <v>2</v>
      </c>
      <c r="E6" s="40">
        <v>1</v>
      </c>
      <c r="F6" s="50">
        <v>1</v>
      </c>
      <c r="G6" s="50" t="s">
        <v>67</v>
      </c>
      <c r="H6" s="40">
        <v>1</v>
      </c>
      <c r="I6" s="40">
        <v>1</v>
      </c>
      <c r="J6" s="50" t="s">
        <v>66</v>
      </c>
      <c r="K6" s="50" t="s">
        <v>67</v>
      </c>
      <c r="L6" s="40">
        <v>1</v>
      </c>
      <c r="M6" s="40">
        <v>1</v>
      </c>
      <c r="N6" s="53">
        <v>2</v>
      </c>
    </row>
    <row r="7" spans="1:14" ht="12.75">
      <c r="A7" s="36" t="str">
        <f>Программа!B21</f>
        <v>6. Кёльн - Байер </v>
      </c>
      <c r="B7" s="50">
        <v>2</v>
      </c>
      <c r="C7" s="50">
        <v>2</v>
      </c>
      <c r="D7" s="40">
        <v>2</v>
      </c>
      <c r="E7" s="40">
        <v>2</v>
      </c>
      <c r="F7" s="50">
        <v>2</v>
      </c>
      <c r="G7" s="50">
        <v>2</v>
      </c>
      <c r="H7" s="40">
        <v>2</v>
      </c>
      <c r="I7" s="40">
        <v>2</v>
      </c>
      <c r="J7" s="50">
        <v>2</v>
      </c>
      <c r="K7" s="50">
        <v>2</v>
      </c>
      <c r="L7" s="40">
        <v>2</v>
      </c>
      <c r="M7" s="40">
        <v>2</v>
      </c>
      <c r="N7" s="53">
        <v>1</v>
      </c>
    </row>
    <row r="8" spans="1:14" ht="12.75">
      <c r="A8" s="36" t="str">
        <f>Программа!B22</f>
        <v>7. Сент-Этьенн - Генгам </v>
      </c>
      <c r="B8" s="50">
        <v>1</v>
      </c>
      <c r="C8" s="50">
        <v>1</v>
      </c>
      <c r="D8" s="40">
        <v>1</v>
      </c>
      <c r="E8" s="40">
        <v>1</v>
      </c>
      <c r="F8" s="50">
        <v>1</v>
      </c>
      <c r="G8" s="50">
        <v>1</v>
      </c>
      <c r="H8" s="40">
        <v>1</v>
      </c>
      <c r="I8" s="40">
        <v>1</v>
      </c>
      <c r="J8" s="50">
        <v>1</v>
      </c>
      <c r="K8" s="50">
        <v>1</v>
      </c>
      <c r="L8" s="40">
        <v>1</v>
      </c>
      <c r="M8" s="40">
        <v>1</v>
      </c>
      <c r="N8" s="53">
        <v>1</v>
      </c>
    </row>
    <row r="9" spans="1:14" ht="12.75">
      <c r="A9" s="36" t="str">
        <f>Программа!B23</f>
        <v>8. Башакшехир - Бешикташ </v>
      </c>
      <c r="B9" s="50">
        <v>2</v>
      </c>
      <c r="C9" s="50">
        <v>2</v>
      </c>
      <c r="D9" s="40">
        <v>2</v>
      </c>
      <c r="E9" s="40">
        <v>1</v>
      </c>
      <c r="F9" s="50">
        <v>2</v>
      </c>
      <c r="G9" s="50">
        <v>1</v>
      </c>
      <c r="H9" s="40">
        <v>2</v>
      </c>
      <c r="I9" s="40" t="s">
        <v>67</v>
      </c>
      <c r="J9" s="50">
        <v>2</v>
      </c>
      <c r="K9" s="50">
        <v>2</v>
      </c>
      <c r="L9" s="40">
        <v>2</v>
      </c>
      <c r="M9" s="40">
        <v>1</v>
      </c>
      <c r="N9" s="53">
        <v>1</v>
      </c>
    </row>
    <row r="10" spans="1:14" ht="12.75">
      <c r="A10" s="36" t="str">
        <f>Программа!B24</f>
        <v>9. Вильяреал - Атлетико </v>
      </c>
      <c r="B10" s="50">
        <v>2</v>
      </c>
      <c r="C10" s="50">
        <v>2</v>
      </c>
      <c r="D10" s="40">
        <v>1</v>
      </c>
      <c r="E10" s="40">
        <v>2</v>
      </c>
      <c r="F10" s="50">
        <v>2</v>
      </c>
      <c r="G10" s="50">
        <v>2</v>
      </c>
      <c r="H10" s="40">
        <v>2</v>
      </c>
      <c r="I10" s="40">
        <v>2</v>
      </c>
      <c r="J10" s="50">
        <v>2</v>
      </c>
      <c r="K10" s="50">
        <v>2</v>
      </c>
      <c r="L10" s="60">
        <v>2</v>
      </c>
      <c r="M10" s="40">
        <v>2</v>
      </c>
      <c r="N10" s="53">
        <v>1</v>
      </c>
    </row>
    <row r="11" spans="1:14" ht="12.75">
      <c r="A11" s="36" t="str">
        <f>Программа!B25</f>
        <v>10. Марсель - Лион </v>
      </c>
      <c r="B11" s="50" t="s">
        <v>67</v>
      </c>
      <c r="C11" s="50">
        <v>1</v>
      </c>
      <c r="D11" s="40">
        <v>1</v>
      </c>
      <c r="E11" s="40">
        <v>1</v>
      </c>
      <c r="F11" s="50">
        <v>1</v>
      </c>
      <c r="G11" s="50">
        <v>1</v>
      </c>
      <c r="H11" s="40" t="s">
        <v>69</v>
      </c>
      <c r="I11" s="40">
        <v>1</v>
      </c>
      <c r="J11" s="50">
        <v>1</v>
      </c>
      <c r="K11" s="50">
        <v>1</v>
      </c>
      <c r="L11" s="40">
        <v>1</v>
      </c>
      <c r="M11" s="40">
        <v>1</v>
      </c>
      <c r="N11" s="53">
        <v>2</v>
      </c>
    </row>
    <row r="12" spans="1:14" ht="12.75">
      <c r="A12" s="37" t="s">
        <v>2</v>
      </c>
      <c r="B12" s="51">
        <f aca="true" t="shared" si="0" ref="B12:M12">SUM(B33:B42)</f>
        <v>3</v>
      </c>
      <c r="C12" s="51">
        <f t="shared" si="0"/>
        <v>3</v>
      </c>
      <c r="D12" s="41">
        <f>SUM(D33:D42)</f>
        <v>4</v>
      </c>
      <c r="E12" s="41">
        <f>SUM(E33:E42)</f>
        <v>3</v>
      </c>
      <c r="F12" s="51">
        <f t="shared" si="0"/>
        <v>2</v>
      </c>
      <c r="G12" s="51">
        <f t="shared" si="0"/>
        <v>3</v>
      </c>
      <c r="H12" s="41">
        <f t="shared" si="0"/>
        <v>3</v>
      </c>
      <c r="I12" s="41">
        <f t="shared" si="0"/>
        <v>3</v>
      </c>
      <c r="J12" s="51">
        <f t="shared" si="0"/>
        <v>3</v>
      </c>
      <c r="K12" s="51">
        <f t="shared" si="0"/>
        <v>3</v>
      </c>
      <c r="L12" s="41">
        <f t="shared" si="0"/>
        <v>3</v>
      </c>
      <c r="M12" s="41">
        <f t="shared" si="0"/>
        <v>3</v>
      </c>
      <c r="N12" s="3"/>
    </row>
    <row r="13" spans="1:14" ht="12.75">
      <c r="A13" s="38" t="s">
        <v>1</v>
      </c>
      <c r="B13" s="65" t="str">
        <f>SUM(B57:B66)&amp;"-"&amp;SUM(C57:C66)</f>
        <v>1-1</v>
      </c>
      <c r="C13" s="66"/>
      <c r="D13" s="63" t="str">
        <f>SUM(D57:D66)&amp;"-"&amp;SUM(E57:E66)</f>
        <v>3-2</v>
      </c>
      <c r="E13" s="64"/>
      <c r="F13" s="65" t="str">
        <f>SUM(F57:F66)&amp;"-"&amp;SUM(G57:G66)</f>
        <v>1-2</v>
      </c>
      <c r="G13" s="66"/>
      <c r="H13" s="63" t="str">
        <f>SUM(H57:H66)&amp;"-"&amp;SUM(I57:I66)</f>
        <v>0-0</v>
      </c>
      <c r="I13" s="64"/>
      <c r="J13" s="65" t="str">
        <f>SUM(J57:J66)&amp;"-"&amp;SUM(K57:K66)</f>
        <v>1-1</v>
      </c>
      <c r="K13" s="66"/>
      <c r="L13" s="63" t="str">
        <f>SUM(L57:L66)&amp;"-"&amp;SUM(M57:M66)</f>
        <v>1-1</v>
      </c>
      <c r="M13" s="64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",Программа!B14," тур. ",Программа!B15)</f>
        <v>Д2. 12 тур. 18.03. </v>
      </c>
      <c r="B15" s="49" t="s">
        <v>32</v>
      </c>
      <c r="C15" s="49" t="s">
        <v>25</v>
      </c>
      <c r="D15" s="39" t="s">
        <v>27</v>
      </c>
      <c r="E15" s="61" t="s">
        <v>26</v>
      </c>
      <c r="F15" s="49" t="s">
        <v>28</v>
      </c>
      <c r="G15" s="49" t="s">
        <v>17</v>
      </c>
      <c r="H15" s="39" t="s">
        <v>6</v>
      </c>
      <c r="I15" s="39" t="s">
        <v>14</v>
      </c>
      <c r="J15" s="49" t="s">
        <v>30</v>
      </c>
      <c r="K15" s="49" t="s">
        <v>29</v>
      </c>
      <c r="L15" s="39" t="s">
        <v>7</v>
      </c>
      <c r="M15" s="39" t="s">
        <v>31</v>
      </c>
      <c r="N15" s="52" t="s">
        <v>0</v>
      </c>
    </row>
    <row r="16" spans="1:14" ht="12.75">
      <c r="A16" s="36" t="str">
        <f>Программа!B16</f>
        <v>1. Леганес - Севилья </v>
      </c>
      <c r="B16" s="50">
        <v>1</v>
      </c>
      <c r="C16" s="50">
        <v>1</v>
      </c>
      <c r="D16" s="40">
        <v>1</v>
      </c>
      <c r="E16" s="40">
        <v>2</v>
      </c>
      <c r="F16" s="50">
        <v>2</v>
      </c>
      <c r="G16" s="50">
        <v>2</v>
      </c>
      <c r="H16" s="40">
        <v>2</v>
      </c>
      <c r="I16" s="40">
        <v>2</v>
      </c>
      <c r="J16" s="50">
        <v>2</v>
      </c>
      <c r="K16" s="50">
        <v>2</v>
      </c>
      <c r="L16" s="40">
        <v>2</v>
      </c>
      <c r="M16" s="40">
        <v>2</v>
      </c>
      <c r="N16" s="53">
        <f>N2</f>
        <v>1</v>
      </c>
    </row>
    <row r="17" spans="1:14" ht="12.75">
      <c r="A17" s="36" t="str">
        <f>Программа!B17</f>
        <v>2. Сампдория - Интер </v>
      </c>
      <c r="B17" s="50">
        <v>2</v>
      </c>
      <c r="C17" s="50">
        <v>1</v>
      </c>
      <c r="D17" s="40" t="s">
        <v>66</v>
      </c>
      <c r="E17" s="40">
        <v>1</v>
      </c>
      <c r="F17" s="50">
        <v>1</v>
      </c>
      <c r="G17" s="50">
        <v>2</v>
      </c>
      <c r="H17" s="40" t="s">
        <v>67</v>
      </c>
      <c r="I17" s="40">
        <v>2</v>
      </c>
      <c r="J17" s="50" t="s">
        <v>67</v>
      </c>
      <c r="K17" s="50">
        <v>1</v>
      </c>
      <c r="L17" s="40">
        <v>2</v>
      </c>
      <c r="M17" s="40" t="s">
        <v>67</v>
      </c>
      <c r="N17" s="53">
        <f aca="true" t="shared" si="1" ref="N17:N25">N3</f>
        <v>2</v>
      </c>
    </row>
    <row r="18" spans="1:14" ht="12.75">
      <c r="A18" s="36" t="str">
        <f>Программа!B18</f>
        <v>3. Метц - Нант </v>
      </c>
      <c r="B18" s="50" t="s">
        <v>67</v>
      </c>
      <c r="C18" s="50" t="s">
        <v>67</v>
      </c>
      <c r="D18" s="40">
        <v>2</v>
      </c>
      <c r="E18" s="40">
        <v>1</v>
      </c>
      <c r="F18" s="50">
        <v>2</v>
      </c>
      <c r="G18" s="50">
        <v>1</v>
      </c>
      <c r="H18" s="40">
        <v>1</v>
      </c>
      <c r="I18" s="40">
        <v>2</v>
      </c>
      <c r="J18" s="50">
        <v>2</v>
      </c>
      <c r="K18" s="50">
        <v>1</v>
      </c>
      <c r="L18" s="40">
        <v>1</v>
      </c>
      <c r="M18" s="40">
        <v>2</v>
      </c>
      <c r="N18" s="53" t="str">
        <f t="shared" si="1"/>
        <v>Х</v>
      </c>
    </row>
    <row r="19" spans="1:14" ht="12.75">
      <c r="A19" s="36" t="str">
        <f>Программа!B19</f>
        <v>4. Бенневенто - Кальяри </v>
      </c>
      <c r="B19" s="50" t="s">
        <v>67</v>
      </c>
      <c r="C19" s="50">
        <v>1</v>
      </c>
      <c r="D19" s="40" t="s">
        <v>67</v>
      </c>
      <c r="E19" s="40">
        <v>1</v>
      </c>
      <c r="F19" s="50">
        <v>2</v>
      </c>
      <c r="G19" s="50">
        <v>1</v>
      </c>
      <c r="H19" s="40">
        <v>2</v>
      </c>
      <c r="I19" s="40">
        <v>2</v>
      </c>
      <c r="J19" s="50">
        <v>2</v>
      </c>
      <c r="K19" s="50">
        <v>1</v>
      </c>
      <c r="L19" s="40">
        <v>1</v>
      </c>
      <c r="M19" s="40">
        <v>1</v>
      </c>
      <c r="N19" s="53">
        <f t="shared" si="1"/>
        <v>2</v>
      </c>
    </row>
    <row r="20" spans="1:14" ht="12.75">
      <c r="A20" s="36" t="str">
        <f>Программа!B20</f>
        <v>5. Торино - Фиорентина </v>
      </c>
      <c r="B20" s="50" t="s">
        <v>67</v>
      </c>
      <c r="C20" s="50">
        <v>1</v>
      </c>
      <c r="D20" s="40" t="s">
        <v>67</v>
      </c>
      <c r="E20" s="40">
        <v>1</v>
      </c>
      <c r="F20" s="50">
        <v>2</v>
      </c>
      <c r="G20" s="50">
        <v>1</v>
      </c>
      <c r="H20" s="40">
        <v>2</v>
      </c>
      <c r="I20" s="40">
        <v>1</v>
      </c>
      <c r="J20" s="50" t="s">
        <v>67</v>
      </c>
      <c r="K20" s="50">
        <v>1</v>
      </c>
      <c r="L20" s="40">
        <v>1</v>
      </c>
      <c r="M20" s="40">
        <v>1</v>
      </c>
      <c r="N20" s="53">
        <f t="shared" si="1"/>
        <v>2</v>
      </c>
    </row>
    <row r="21" spans="1:14" ht="12.75">
      <c r="A21" s="36" t="str">
        <f>Программа!B21</f>
        <v>6. Кёльн - Байер </v>
      </c>
      <c r="B21" s="50">
        <v>2</v>
      </c>
      <c r="C21" s="50">
        <v>2</v>
      </c>
      <c r="D21" s="40">
        <v>2</v>
      </c>
      <c r="E21" s="40">
        <v>2</v>
      </c>
      <c r="F21" s="50" t="s">
        <v>70</v>
      </c>
      <c r="G21" s="50">
        <v>2</v>
      </c>
      <c r="H21" s="40">
        <v>2</v>
      </c>
      <c r="I21" s="40">
        <v>2</v>
      </c>
      <c r="J21" s="50">
        <v>2</v>
      </c>
      <c r="K21" s="50">
        <v>1</v>
      </c>
      <c r="L21" s="40">
        <v>1</v>
      </c>
      <c r="M21" s="40">
        <v>2</v>
      </c>
      <c r="N21" s="53">
        <f t="shared" si="1"/>
        <v>1</v>
      </c>
    </row>
    <row r="22" spans="1:14" ht="12.75">
      <c r="A22" s="36" t="str">
        <f>Программа!B22</f>
        <v>7. Сент-Этьенн - Генгам </v>
      </c>
      <c r="B22" s="50" t="s">
        <v>69</v>
      </c>
      <c r="C22" s="50">
        <v>1</v>
      </c>
      <c r="D22" s="40">
        <v>1</v>
      </c>
      <c r="E22" s="40">
        <v>1</v>
      </c>
      <c r="F22" s="50">
        <v>1</v>
      </c>
      <c r="G22" s="50">
        <v>1</v>
      </c>
      <c r="H22" s="40">
        <v>1</v>
      </c>
      <c r="I22" s="40">
        <v>1</v>
      </c>
      <c r="J22" s="50">
        <v>1</v>
      </c>
      <c r="K22" s="50">
        <v>1</v>
      </c>
      <c r="L22" s="40">
        <v>1</v>
      </c>
      <c r="M22" s="40">
        <v>1</v>
      </c>
      <c r="N22" s="53">
        <f t="shared" si="1"/>
        <v>1</v>
      </c>
    </row>
    <row r="23" spans="1:14" ht="12.75">
      <c r="A23" s="36" t="str">
        <f>Программа!B23</f>
        <v>8. Башакшехир - Бешикташ </v>
      </c>
      <c r="B23" s="50">
        <v>2</v>
      </c>
      <c r="C23" s="50">
        <v>2</v>
      </c>
      <c r="D23" s="40">
        <v>2</v>
      </c>
      <c r="E23" s="40">
        <v>2</v>
      </c>
      <c r="F23" s="50">
        <v>2</v>
      </c>
      <c r="G23" s="50">
        <v>1</v>
      </c>
      <c r="H23" s="40">
        <v>2</v>
      </c>
      <c r="I23" s="40">
        <v>2</v>
      </c>
      <c r="J23" s="50" t="s">
        <v>67</v>
      </c>
      <c r="K23" s="50">
        <v>1</v>
      </c>
      <c r="L23" s="40">
        <v>2</v>
      </c>
      <c r="M23" s="40">
        <v>1</v>
      </c>
      <c r="N23" s="53">
        <f t="shared" si="1"/>
        <v>1</v>
      </c>
    </row>
    <row r="24" spans="1:14" ht="12.75">
      <c r="A24" s="36" t="str">
        <f>Программа!B24</f>
        <v>9. Вильяреал - Атлетико </v>
      </c>
      <c r="B24" s="50">
        <v>2</v>
      </c>
      <c r="C24" s="50">
        <v>2</v>
      </c>
      <c r="D24" s="40">
        <v>1</v>
      </c>
      <c r="E24" s="40">
        <v>1</v>
      </c>
      <c r="F24" s="50">
        <v>2</v>
      </c>
      <c r="G24" s="50">
        <v>2</v>
      </c>
      <c r="H24" s="40">
        <v>2</v>
      </c>
      <c r="I24" s="40">
        <v>2</v>
      </c>
      <c r="J24" s="50">
        <v>2</v>
      </c>
      <c r="K24" s="50">
        <v>2</v>
      </c>
      <c r="L24" s="40">
        <v>2</v>
      </c>
      <c r="M24" s="40">
        <v>2</v>
      </c>
      <c r="N24" s="53">
        <f t="shared" si="1"/>
        <v>1</v>
      </c>
    </row>
    <row r="25" spans="1:14" ht="12.75">
      <c r="A25" s="36" t="str">
        <f>Программа!B25</f>
        <v>10. Марсель - Лион </v>
      </c>
      <c r="B25" s="50" t="s">
        <v>67</v>
      </c>
      <c r="C25" s="50">
        <v>1</v>
      </c>
      <c r="D25" s="40">
        <v>1</v>
      </c>
      <c r="E25" s="40">
        <v>1</v>
      </c>
      <c r="F25" s="50">
        <v>1</v>
      </c>
      <c r="G25" s="50">
        <v>1</v>
      </c>
      <c r="H25" s="40" t="s">
        <v>69</v>
      </c>
      <c r="I25" s="40">
        <v>1</v>
      </c>
      <c r="J25" s="50">
        <v>1</v>
      </c>
      <c r="K25" s="50">
        <v>1</v>
      </c>
      <c r="L25" s="40" t="s">
        <v>69</v>
      </c>
      <c r="M25" s="40">
        <v>1</v>
      </c>
      <c r="N25" s="53">
        <f t="shared" si="1"/>
        <v>2</v>
      </c>
    </row>
    <row r="26" spans="1:14" ht="12.75">
      <c r="A26" s="38" t="s">
        <v>2</v>
      </c>
      <c r="B26" s="51">
        <f aca="true" t="shared" si="2" ref="B26:M26">SUM(B45:B54)</f>
        <v>4</v>
      </c>
      <c r="C26" s="51">
        <f t="shared" si="2"/>
        <v>3</v>
      </c>
      <c r="D26" s="41">
        <f>SUM(D45:D54)</f>
        <v>4</v>
      </c>
      <c r="E26" s="41">
        <f>SUM(E45:E54)</f>
        <v>2</v>
      </c>
      <c r="F26" s="51">
        <f t="shared" si="2"/>
        <v>3</v>
      </c>
      <c r="G26" s="51">
        <f t="shared" si="2"/>
        <v>3</v>
      </c>
      <c r="H26" s="41">
        <f t="shared" si="2"/>
        <v>3</v>
      </c>
      <c r="I26" s="41">
        <f t="shared" si="2"/>
        <v>3</v>
      </c>
      <c r="J26" s="51">
        <f t="shared" si="2"/>
        <v>2</v>
      </c>
      <c r="K26" s="51">
        <f t="shared" si="2"/>
        <v>3</v>
      </c>
      <c r="L26" s="41">
        <f t="shared" si="2"/>
        <v>3</v>
      </c>
      <c r="M26" s="41">
        <f t="shared" si="2"/>
        <v>2</v>
      </c>
      <c r="N26" s="3"/>
    </row>
    <row r="27" spans="1:14" ht="12.75">
      <c r="A27" s="38" t="s">
        <v>1</v>
      </c>
      <c r="B27" s="65" t="str">
        <f>SUM(B69:B78)&amp;"-"&amp;SUM(C69:C78)</f>
        <v>1-0</v>
      </c>
      <c r="C27" s="66"/>
      <c r="D27" s="63" t="str">
        <f>SUM(D69:D78)&amp;"-"&amp;SUM(E69:E78)</f>
        <v>2-0</v>
      </c>
      <c r="E27" s="64"/>
      <c r="F27" s="65" t="str">
        <f>SUM(F69:F78)&amp;"-"&amp;SUM(G69:G78)</f>
        <v>2-2</v>
      </c>
      <c r="G27" s="66"/>
      <c r="H27" s="63" t="str">
        <f>SUM(H69:H78)&amp;"-"&amp;SUM(I69:I78)</f>
        <v>1-1</v>
      </c>
      <c r="I27" s="64"/>
      <c r="J27" s="65" t="str">
        <f>SUM(J69:J78)&amp;"-"&amp;SUM(K69:K78)</f>
        <v>1-2</v>
      </c>
      <c r="K27" s="66"/>
      <c r="L27" s="63" t="str">
        <f>SUM(L69:L78)&amp;"-"&amp;SUM(M69:M78)</f>
        <v>2-1</v>
      </c>
      <c r="M27" s="64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Мил</v>
      </c>
      <c r="C32" s="14" t="str">
        <f t="shared" si="3"/>
        <v>Дин</v>
      </c>
      <c r="D32" s="14" t="str">
        <f>D1</f>
        <v>Г.Р</v>
      </c>
      <c r="E32" s="14" t="str">
        <f>E1</f>
        <v>Атл</v>
      </c>
      <c r="F32" s="14" t="str">
        <f t="shared" si="3"/>
        <v>Куб</v>
      </c>
      <c r="G32" s="14" t="str">
        <f t="shared" si="3"/>
        <v>Бал</v>
      </c>
      <c r="H32" s="14" t="str">
        <f t="shared" si="3"/>
        <v>Мар</v>
      </c>
      <c r="I32" s="14" t="str">
        <f t="shared" si="3"/>
        <v>Чер</v>
      </c>
      <c r="J32" s="14" t="str">
        <f t="shared" si="3"/>
        <v>Фио</v>
      </c>
      <c r="K32" s="14" t="str">
        <f t="shared" si="3"/>
        <v>Лац</v>
      </c>
      <c r="L32" s="14" t="str">
        <f t="shared" si="3"/>
        <v>Деп</v>
      </c>
      <c r="M32" s="15" t="str">
        <f t="shared" si="3"/>
        <v>Гур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Леганес - Севилья </v>
      </c>
      <c r="B33" s="7">
        <f aca="true" t="shared" si="4" ref="B33:M42">IF(OR(LEFT(B2)=LEFT($N2),RIGHT(B2)=RIGHT($N2)),1,0)</f>
        <v>0</v>
      </c>
      <c r="C33" s="7">
        <f t="shared" si="4"/>
        <v>0</v>
      </c>
      <c r="D33" s="7">
        <f aca="true" t="shared" si="5" ref="D33:E42">IF(OR(LEFT(D2)=LEFT($N2),RIGHT(D2)=RIGHT($N2)),1,0)</f>
        <v>0</v>
      </c>
      <c r="E33" s="7">
        <f t="shared" si="5"/>
        <v>1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0</v>
      </c>
      <c r="L33" s="7">
        <f t="shared" si="4"/>
        <v>0</v>
      </c>
      <c r="M33" s="23">
        <f t="shared" si="4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Сампдория - Интер </v>
      </c>
      <c r="B34" s="7">
        <f t="shared" si="4"/>
        <v>1</v>
      </c>
      <c r="C34" s="7">
        <f t="shared" si="4"/>
        <v>1</v>
      </c>
      <c r="D34" s="7">
        <f t="shared" si="5"/>
        <v>1</v>
      </c>
      <c r="E34" s="7">
        <f t="shared" si="5"/>
        <v>0</v>
      </c>
      <c r="F34" s="7">
        <f t="shared" si="4"/>
        <v>1</v>
      </c>
      <c r="G34" s="7">
        <f t="shared" si="4"/>
        <v>0</v>
      </c>
      <c r="H34" s="7">
        <f t="shared" si="4"/>
        <v>1</v>
      </c>
      <c r="I34" s="7">
        <f t="shared" si="4"/>
        <v>1</v>
      </c>
      <c r="J34" s="7">
        <f t="shared" si="4"/>
        <v>0</v>
      </c>
      <c r="K34" s="7">
        <f t="shared" si="4"/>
        <v>1</v>
      </c>
      <c r="L34" s="7">
        <f t="shared" si="4"/>
        <v>1</v>
      </c>
      <c r="M34" s="23">
        <f t="shared" si="4"/>
        <v>1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Метц - Нант </v>
      </c>
      <c r="B35" s="7">
        <f t="shared" si="4"/>
        <v>1</v>
      </c>
      <c r="C35" s="7">
        <f t="shared" si="4"/>
        <v>0</v>
      </c>
      <c r="D35" s="7">
        <f t="shared" si="5"/>
        <v>0</v>
      </c>
      <c r="E35" s="7">
        <f t="shared" si="5"/>
        <v>0</v>
      </c>
      <c r="F35" s="7">
        <f t="shared" si="4"/>
        <v>0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23">
        <f t="shared" si="4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Бенневенто - Кальяри </v>
      </c>
      <c r="B36" s="7">
        <f t="shared" si="4"/>
        <v>0</v>
      </c>
      <c r="C36" s="7">
        <f t="shared" si="4"/>
        <v>1</v>
      </c>
      <c r="D36" s="7">
        <f t="shared" si="5"/>
        <v>0</v>
      </c>
      <c r="E36" s="7">
        <f t="shared" si="5"/>
        <v>0</v>
      </c>
      <c r="F36" s="7">
        <f t="shared" si="4"/>
        <v>0</v>
      </c>
      <c r="G36" s="7">
        <f t="shared" si="4"/>
        <v>1</v>
      </c>
      <c r="H36" s="7">
        <f t="shared" si="4"/>
        <v>1</v>
      </c>
      <c r="I36" s="7">
        <f t="shared" si="4"/>
        <v>1</v>
      </c>
      <c r="J36" s="7">
        <f t="shared" si="4"/>
        <v>1</v>
      </c>
      <c r="K36" s="7">
        <f t="shared" si="4"/>
        <v>1</v>
      </c>
      <c r="L36" s="7">
        <f t="shared" si="4"/>
        <v>1</v>
      </c>
      <c r="M36" s="23">
        <f t="shared" si="4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Торино - Фиорентина </v>
      </c>
      <c r="B37" s="7">
        <f t="shared" si="4"/>
        <v>0</v>
      </c>
      <c r="C37" s="7">
        <f t="shared" si="4"/>
        <v>0</v>
      </c>
      <c r="D37" s="7">
        <f t="shared" si="5"/>
        <v>1</v>
      </c>
      <c r="E37" s="7">
        <f t="shared" si="5"/>
        <v>0</v>
      </c>
      <c r="F37" s="7">
        <f t="shared" si="4"/>
        <v>0</v>
      </c>
      <c r="G37" s="7">
        <f t="shared" si="4"/>
        <v>0</v>
      </c>
      <c r="H37" s="7">
        <f t="shared" si="4"/>
        <v>0</v>
      </c>
      <c r="I37" s="7">
        <f t="shared" si="4"/>
        <v>0</v>
      </c>
      <c r="J37" s="7">
        <f t="shared" si="4"/>
        <v>1</v>
      </c>
      <c r="K37" s="7">
        <f t="shared" si="4"/>
        <v>0</v>
      </c>
      <c r="L37" s="7">
        <f t="shared" si="4"/>
        <v>0</v>
      </c>
      <c r="M37" s="23">
        <f t="shared" si="4"/>
        <v>0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Кёльн - Байер </v>
      </c>
      <c r="B38" s="7">
        <f t="shared" si="4"/>
        <v>0</v>
      </c>
      <c r="C38" s="7">
        <f t="shared" si="4"/>
        <v>0</v>
      </c>
      <c r="D38" s="7">
        <f t="shared" si="5"/>
        <v>0</v>
      </c>
      <c r="E38" s="7">
        <f t="shared" si="5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0</v>
      </c>
      <c r="L38" s="7">
        <f t="shared" si="4"/>
        <v>0</v>
      </c>
      <c r="M38" s="23">
        <f t="shared" si="4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Сент-Этьенн - Генгам </v>
      </c>
      <c r="B39" s="7">
        <f t="shared" si="4"/>
        <v>1</v>
      </c>
      <c r="C39" s="7">
        <f t="shared" si="4"/>
        <v>1</v>
      </c>
      <c r="D39" s="7">
        <f t="shared" si="5"/>
        <v>1</v>
      </c>
      <c r="E39" s="7">
        <f t="shared" si="5"/>
        <v>1</v>
      </c>
      <c r="F39" s="7">
        <f t="shared" si="4"/>
        <v>1</v>
      </c>
      <c r="G39" s="7">
        <f t="shared" si="4"/>
        <v>1</v>
      </c>
      <c r="H39" s="7">
        <f t="shared" si="4"/>
        <v>1</v>
      </c>
      <c r="I39" s="7">
        <f t="shared" si="4"/>
        <v>1</v>
      </c>
      <c r="J39" s="7">
        <f t="shared" si="4"/>
        <v>1</v>
      </c>
      <c r="K39" s="7">
        <f t="shared" si="4"/>
        <v>1</v>
      </c>
      <c r="L39" s="7">
        <f t="shared" si="4"/>
        <v>1</v>
      </c>
      <c r="M39" s="23">
        <f t="shared" si="4"/>
        <v>1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Башакшехир - Бешикташ </v>
      </c>
      <c r="B40" s="7">
        <f t="shared" si="4"/>
        <v>0</v>
      </c>
      <c r="C40" s="7">
        <f t="shared" si="4"/>
        <v>0</v>
      </c>
      <c r="D40" s="7">
        <f t="shared" si="5"/>
        <v>0</v>
      </c>
      <c r="E40" s="7">
        <f t="shared" si="5"/>
        <v>1</v>
      </c>
      <c r="F40" s="7">
        <f t="shared" si="4"/>
        <v>0</v>
      </c>
      <c r="G40" s="7">
        <f t="shared" si="4"/>
        <v>1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23">
        <f t="shared" si="4"/>
        <v>1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Вильяреал - Атлетико </v>
      </c>
      <c r="B41" s="7">
        <f t="shared" si="4"/>
        <v>0</v>
      </c>
      <c r="C41" s="7">
        <f t="shared" si="4"/>
        <v>0</v>
      </c>
      <c r="D41" s="7">
        <f t="shared" si="5"/>
        <v>1</v>
      </c>
      <c r="E41" s="7">
        <f t="shared" si="5"/>
        <v>0</v>
      </c>
      <c r="F41" s="7">
        <f t="shared" si="4"/>
        <v>0</v>
      </c>
      <c r="G41" s="7">
        <f t="shared" si="4"/>
        <v>0</v>
      </c>
      <c r="H41" s="7">
        <f t="shared" si="4"/>
        <v>0</v>
      </c>
      <c r="I41" s="7">
        <f t="shared" si="4"/>
        <v>0</v>
      </c>
      <c r="J41" s="7">
        <f t="shared" si="4"/>
        <v>0</v>
      </c>
      <c r="K41" s="7">
        <f t="shared" si="4"/>
        <v>0</v>
      </c>
      <c r="L41" s="7">
        <f t="shared" si="4"/>
        <v>0</v>
      </c>
      <c r="M41" s="23">
        <f t="shared" si="4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Марсель - Лион </v>
      </c>
      <c r="B42" s="7">
        <f t="shared" si="4"/>
        <v>0</v>
      </c>
      <c r="C42" s="7">
        <f t="shared" si="4"/>
        <v>0</v>
      </c>
      <c r="D42" s="7">
        <f t="shared" si="5"/>
        <v>0</v>
      </c>
      <c r="E42" s="7">
        <f t="shared" si="5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0</v>
      </c>
      <c r="M42" s="23">
        <f t="shared" si="4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Инт</v>
      </c>
      <c r="C44" s="3" t="str">
        <f t="shared" si="7"/>
        <v>Зен</v>
      </c>
      <c r="D44" s="3" t="str">
        <f>D15</f>
        <v>Чит</v>
      </c>
      <c r="E44" s="3" t="str">
        <f>E15</f>
        <v>Бор</v>
      </c>
      <c r="F44" s="3" t="str">
        <f t="shared" si="7"/>
        <v>Гра</v>
      </c>
      <c r="G44" s="3" t="str">
        <f t="shared" si="7"/>
        <v>М.Ю</v>
      </c>
      <c r="H44" s="3" t="str">
        <f t="shared" si="7"/>
        <v>Нью</v>
      </c>
      <c r="I44" s="3" t="str">
        <f t="shared" si="7"/>
        <v>Аяк</v>
      </c>
      <c r="J44" s="3" t="str">
        <f t="shared" si="7"/>
        <v>Спа</v>
      </c>
      <c r="K44" s="3" t="str">
        <f t="shared" si="7"/>
        <v>Бар</v>
      </c>
      <c r="L44" s="3" t="str">
        <f t="shared" si="7"/>
        <v>Арс</v>
      </c>
      <c r="M44" s="24" t="str">
        <f t="shared" si="7"/>
        <v>ПСЖ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Леганес - Севилья </v>
      </c>
      <c r="B45" s="2">
        <f aca="true" t="shared" si="8" ref="B45:M54">IF(OR(LEFT(B16)=LEFT($N16),RIGHT(B16)=RIGHT($N16)),1,0)</f>
        <v>1</v>
      </c>
      <c r="C45" s="2">
        <f t="shared" si="8"/>
        <v>1</v>
      </c>
      <c r="D45" s="2">
        <f aca="true" t="shared" si="9" ref="D45:E54">IF(OR(LEFT(D16)=LEFT($N16),RIGHT(D16)=RIGHT($N16)),1,0)</f>
        <v>1</v>
      </c>
      <c r="E45" s="2">
        <f t="shared" si="9"/>
        <v>0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0</v>
      </c>
      <c r="K45" s="2">
        <f t="shared" si="8"/>
        <v>0</v>
      </c>
      <c r="L45" s="2">
        <f t="shared" si="8"/>
        <v>0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Сампдория - Интер </v>
      </c>
      <c r="B46" s="2">
        <f t="shared" si="8"/>
        <v>1</v>
      </c>
      <c r="C46" s="2">
        <f t="shared" si="8"/>
        <v>0</v>
      </c>
      <c r="D46" s="2">
        <f t="shared" si="9"/>
        <v>1</v>
      </c>
      <c r="E46" s="2">
        <f t="shared" si="9"/>
        <v>0</v>
      </c>
      <c r="F46" s="2">
        <f t="shared" si="8"/>
        <v>0</v>
      </c>
      <c r="G46" s="2">
        <f t="shared" si="8"/>
        <v>1</v>
      </c>
      <c r="H46" s="2">
        <f t="shared" si="8"/>
        <v>0</v>
      </c>
      <c r="I46" s="2">
        <f t="shared" si="8"/>
        <v>1</v>
      </c>
      <c r="J46" s="2">
        <f t="shared" si="8"/>
        <v>0</v>
      </c>
      <c r="K46" s="2">
        <f t="shared" si="8"/>
        <v>0</v>
      </c>
      <c r="L46" s="2">
        <f t="shared" si="8"/>
        <v>1</v>
      </c>
      <c r="M46" s="25">
        <f t="shared" si="8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Метц - Нант </v>
      </c>
      <c r="B47" s="2">
        <f t="shared" si="8"/>
        <v>1</v>
      </c>
      <c r="C47" s="2">
        <f t="shared" si="8"/>
        <v>1</v>
      </c>
      <c r="D47" s="2">
        <f t="shared" si="9"/>
        <v>0</v>
      </c>
      <c r="E47" s="2">
        <f t="shared" si="9"/>
        <v>0</v>
      </c>
      <c r="F47" s="2">
        <f t="shared" si="8"/>
        <v>0</v>
      </c>
      <c r="G47" s="2">
        <f t="shared" si="8"/>
        <v>0</v>
      </c>
      <c r="H47" s="2">
        <f t="shared" si="8"/>
        <v>0</v>
      </c>
      <c r="I47" s="2">
        <f t="shared" si="8"/>
        <v>0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5">
        <f t="shared" si="8"/>
        <v>0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Бенневенто - Кальяри </v>
      </c>
      <c r="B48" s="2">
        <f t="shared" si="8"/>
        <v>0</v>
      </c>
      <c r="C48" s="2">
        <f t="shared" si="8"/>
        <v>0</v>
      </c>
      <c r="D48" s="2">
        <f t="shared" si="9"/>
        <v>0</v>
      </c>
      <c r="E48" s="2">
        <f t="shared" si="9"/>
        <v>0</v>
      </c>
      <c r="F48" s="2">
        <f t="shared" si="8"/>
        <v>1</v>
      </c>
      <c r="G48" s="2">
        <f t="shared" si="8"/>
        <v>0</v>
      </c>
      <c r="H48" s="2">
        <f t="shared" si="8"/>
        <v>1</v>
      </c>
      <c r="I48" s="2">
        <f t="shared" si="8"/>
        <v>1</v>
      </c>
      <c r="J48" s="2">
        <f t="shared" si="8"/>
        <v>1</v>
      </c>
      <c r="K48" s="2">
        <f t="shared" si="8"/>
        <v>0</v>
      </c>
      <c r="L48" s="2">
        <f t="shared" si="8"/>
        <v>0</v>
      </c>
      <c r="M48" s="25">
        <f t="shared" si="8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Торино - Фиорентина </v>
      </c>
      <c r="B49" s="2">
        <f t="shared" si="8"/>
        <v>0</v>
      </c>
      <c r="C49" s="2">
        <f t="shared" si="8"/>
        <v>0</v>
      </c>
      <c r="D49" s="2">
        <f t="shared" si="9"/>
        <v>0</v>
      </c>
      <c r="E49" s="2">
        <f t="shared" si="9"/>
        <v>0</v>
      </c>
      <c r="F49" s="2">
        <f t="shared" si="8"/>
        <v>1</v>
      </c>
      <c r="G49" s="2">
        <f t="shared" si="8"/>
        <v>0</v>
      </c>
      <c r="H49" s="2">
        <f t="shared" si="8"/>
        <v>1</v>
      </c>
      <c r="I49" s="2">
        <f t="shared" si="8"/>
        <v>0</v>
      </c>
      <c r="J49" s="2">
        <f t="shared" si="8"/>
        <v>0</v>
      </c>
      <c r="K49" s="2">
        <f t="shared" si="8"/>
        <v>0</v>
      </c>
      <c r="L49" s="2">
        <f t="shared" si="8"/>
        <v>0</v>
      </c>
      <c r="M49" s="25">
        <f t="shared" si="8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Кёльн - Байер </v>
      </c>
      <c r="B50" s="2">
        <f t="shared" si="8"/>
        <v>0</v>
      </c>
      <c r="C50" s="2">
        <f t="shared" si="8"/>
        <v>0</v>
      </c>
      <c r="D50" s="2">
        <f t="shared" si="9"/>
        <v>0</v>
      </c>
      <c r="E50" s="2">
        <f t="shared" si="9"/>
        <v>0</v>
      </c>
      <c r="F50" s="2">
        <f t="shared" si="8"/>
        <v>0</v>
      </c>
      <c r="G50" s="2">
        <f t="shared" si="8"/>
        <v>0</v>
      </c>
      <c r="H50" s="2">
        <f t="shared" si="8"/>
        <v>0</v>
      </c>
      <c r="I50" s="2">
        <f t="shared" si="8"/>
        <v>0</v>
      </c>
      <c r="J50" s="2">
        <f t="shared" si="8"/>
        <v>0</v>
      </c>
      <c r="K50" s="2">
        <f t="shared" si="8"/>
        <v>1</v>
      </c>
      <c r="L50" s="2">
        <f t="shared" si="8"/>
        <v>1</v>
      </c>
      <c r="M50" s="25">
        <f t="shared" si="8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Сент-Этьенн - Генгам </v>
      </c>
      <c r="B51" s="2">
        <f t="shared" si="8"/>
        <v>1</v>
      </c>
      <c r="C51" s="2">
        <f t="shared" si="8"/>
        <v>1</v>
      </c>
      <c r="D51" s="2">
        <f t="shared" si="9"/>
        <v>1</v>
      </c>
      <c r="E51" s="2">
        <f t="shared" si="9"/>
        <v>1</v>
      </c>
      <c r="F51" s="2">
        <f t="shared" si="8"/>
        <v>1</v>
      </c>
      <c r="G51" s="2">
        <f t="shared" si="8"/>
        <v>1</v>
      </c>
      <c r="H51" s="2">
        <f t="shared" si="8"/>
        <v>1</v>
      </c>
      <c r="I51" s="2">
        <f t="shared" si="8"/>
        <v>1</v>
      </c>
      <c r="J51" s="2">
        <f t="shared" si="8"/>
        <v>1</v>
      </c>
      <c r="K51" s="2">
        <f t="shared" si="8"/>
        <v>1</v>
      </c>
      <c r="L51" s="2">
        <f t="shared" si="8"/>
        <v>1</v>
      </c>
      <c r="M51" s="25">
        <f t="shared" si="8"/>
        <v>1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Башакшехир - Бешикташ </v>
      </c>
      <c r="B52" s="2">
        <f t="shared" si="8"/>
        <v>0</v>
      </c>
      <c r="C52" s="2">
        <f t="shared" si="8"/>
        <v>0</v>
      </c>
      <c r="D52" s="2">
        <f t="shared" si="9"/>
        <v>0</v>
      </c>
      <c r="E52" s="2">
        <f t="shared" si="9"/>
        <v>0</v>
      </c>
      <c r="F52" s="2">
        <f t="shared" si="8"/>
        <v>0</v>
      </c>
      <c r="G52" s="2">
        <f t="shared" si="8"/>
        <v>1</v>
      </c>
      <c r="H52" s="2">
        <f t="shared" si="8"/>
        <v>0</v>
      </c>
      <c r="I52" s="2">
        <f t="shared" si="8"/>
        <v>0</v>
      </c>
      <c r="J52" s="2">
        <f t="shared" si="8"/>
        <v>0</v>
      </c>
      <c r="K52" s="2">
        <f t="shared" si="8"/>
        <v>1</v>
      </c>
      <c r="L52" s="2">
        <f t="shared" si="8"/>
        <v>0</v>
      </c>
      <c r="M52" s="25">
        <f t="shared" si="8"/>
        <v>1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Вильяреал - Атлетико </v>
      </c>
      <c r="B53" s="2">
        <f t="shared" si="8"/>
        <v>0</v>
      </c>
      <c r="C53" s="2">
        <f t="shared" si="8"/>
        <v>0</v>
      </c>
      <c r="D53" s="2">
        <f t="shared" si="9"/>
        <v>1</v>
      </c>
      <c r="E53" s="2">
        <f t="shared" si="9"/>
        <v>1</v>
      </c>
      <c r="F53" s="2">
        <f t="shared" si="8"/>
        <v>0</v>
      </c>
      <c r="G53" s="2">
        <f t="shared" si="8"/>
        <v>0</v>
      </c>
      <c r="H53" s="2">
        <f t="shared" si="8"/>
        <v>0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0</v>
      </c>
      <c r="M53" s="25">
        <f t="shared" si="8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Марсель - Лион </v>
      </c>
      <c r="B54" s="26">
        <f t="shared" si="8"/>
        <v>0</v>
      </c>
      <c r="C54" s="26">
        <f t="shared" si="8"/>
        <v>0</v>
      </c>
      <c r="D54" s="26">
        <f t="shared" si="9"/>
        <v>0</v>
      </c>
      <c r="E54" s="26">
        <f t="shared" si="9"/>
        <v>0</v>
      </c>
      <c r="F54" s="26">
        <f t="shared" si="8"/>
        <v>0</v>
      </c>
      <c r="G54" s="26">
        <f t="shared" si="8"/>
        <v>0</v>
      </c>
      <c r="H54" s="26">
        <f t="shared" si="8"/>
        <v>0</v>
      </c>
      <c r="I54" s="26">
        <f t="shared" si="8"/>
        <v>0</v>
      </c>
      <c r="J54" s="26">
        <f t="shared" si="8"/>
        <v>0</v>
      </c>
      <c r="K54" s="26">
        <f t="shared" si="8"/>
        <v>0</v>
      </c>
      <c r="L54" s="26">
        <f t="shared" si="8"/>
        <v>0</v>
      </c>
      <c r="M54" s="27">
        <f t="shared" si="8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Мил</v>
      </c>
      <c r="C56" s="14" t="str">
        <f t="shared" si="11"/>
        <v>Дин</v>
      </c>
      <c r="D56" s="14" t="str">
        <f>D1</f>
        <v>Г.Р</v>
      </c>
      <c r="E56" s="14" t="str">
        <f>E1</f>
        <v>Атл</v>
      </c>
      <c r="F56" s="14" t="str">
        <f t="shared" si="11"/>
        <v>Куб</v>
      </c>
      <c r="G56" s="14" t="str">
        <f t="shared" si="11"/>
        <v>Бал</v>
      </c>
      <c r="H56" s="14" t="str">
        <f t="shared" si="11"/>
        <v>Мар</v>
      </c>
      <c r="I56" s="14" t="str">
        <f t="shared" si="11"/>
        <v>Чер</v>
      </c>
      <c r="J56" s="14" t="str">
        <f t="shared" si="11"/>
        <v>Фио</v>
      </c>
      <c r="K56" s="14" t="str">
        <f t="shared" si="11"/>
        <v>Лац</v>
      </c>
      <c r="L56" s="14" t="str">
        <f t="shared" si="11"/>
        <v>Деп</v>
      </c>
      <c r="M56" s="15" t="str">
        <f t="shared" si="11"/>
        <v>Гур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Леганес - Севилья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1</v>
      </c>
      <c r="F57" s="12">
        <f>IF(F33&gt;G33,1,0)</f>
        <v>0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0</v>
      </c>
      <c r="J57" s="6">
        <f aca="true" t="shared" si="17" ref="J57:J66">IF(J33&gt;K33,1,0)</f>
        <v>0</v>
      </c>
      <c r="K57" s="6">
        <f aca="true" t="shared" si="18" ref="K57:K66">IF(K33&gt;J33,1,0)</f>
        <v>0</v>
      </c>
      <c r="L57" s="6">
        <f aca="true" t="shared" si="19" ref="L57:L66">IF(L33&gt;M33,1,0)</f>
        <v>0</v>
      </c>
      <c r="M57" s="17">
        <f aca="true" t="shared" si="20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Сампдория - Интер </v>
      </c>
      <c r="B58" s="6">
        <f t="shared" si="12"/>
        <v>0</v>
      </c>
      <c r="C58" s="12">
        <f t="shared" si="13"/>
        <v>0</v>
      </c>
      <c r="D58" s="12">
        <f aca="true" t="shared" si="22" ref="D58:D66">IF(D34&gt;E34,1,0)</f>
        <v>1</v>
      </c>
      <c r="E58" s="12">
        <f t="shared" si="14"/>
        <v>0</v>
      </c>
      <c r="F58" s="12">
        <f aca="true" t="shared" si="23" ref="F58:F66">IF(F34&gt;G34,1,0)</f>
        <v>1</v>
      </c>
      <c r="G58" s="12">
        <f t="shared" si="15"/>
        <v>0</v>
      </c>
      <c r="H58" s="12">
        <f aca="true" t="shared" si="24" ref="H58:H66">IF(H34&gt;I34,1,0)</f>
        <v>0</v>
      </c>
      <c r="I58" s="12">
        <f t="shared" si="16"/>
        <v>0</v>
      </c>
      <c r="J58" s="6">
        <f t="shared" si="17"/>
        <v>0</v>
      </c>
      <c r="K58" s="6">
        <f t="shared" si="18"/>
        <v>1</v>
      </c>
      <c r="L58" s="6">
        <f t="shared" si="19"/>
        <v>0</v>
      </c>
      <c r="M58" s="17">
        <f t="shared" si="20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Метц - Нант </v>
      </c>
      <c r="B59" s="6">
        <f t="shared" si="12"/>
        <v>1</v>
      </c>
      <c r="C59" s="12">
        <f t="shared" si="13"/>
        <v>0</v>
      </c>
      <c r="D59" s="12">
        <f t="shared" si="22"/>
        <v>0</v>
      </c>
      <c r="E59" s="12">
        <f t="shared" si="14"/>
        <v>0</v>
      </c>
      <c r="F59" s="12">
        <f t="shared" si="23"/>
        <v>0</v>
      </c>
      <c r="G59" s="12">
        <f t="shared" si="15"/>
        <v>0</v>
      </c>
      <c r="H59" s="12">
        <f t="shared" si="24"/>
        <v>0</v>
      </c>
      <c r="I59" s="12">
        <f t="shared" si="16"/>
        <v>0</v>
      </c>
      <c r="J59" s="6">
        <f t="shared" si="17"/>
        <v>0</v>
      </c>
      <c r="K59" s="6">
        <f t="shared" si="18"/>
        <v>0</v>
      </c>
      <c r="L59" s="6">
        <f t="shared" si="19"/>
        <v>0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Бенневенто - Кальяри </v>
      </c>
      <c r="B60" s="6">
        <f t="shared" si="12"/>
        <v>0</v>
      </c>
      <c r="C60" s="12">
        <f t="shared" si="13"/>
        <v>1</v>
      </c>
      <c r="D60" s="12">
        <f t="shared" si="22"/>
        <v>0</v>
      </c>
      <c r="E60" s="12">
        <f t="shared" si="14"/>
        <v>0</v>
      </c>
      <c r="F60" s="12">
        <f t="shared" si="23"/>
        <v>0</v>
      </c>
      <c r="G60" s="12">
        <f t="shared" si="15"/>
        <v>1</v>
      </c>
      <c r="H60" s="12">
        <f t="shared" si="24"/>
        <v>0</v>
      </c>
      <c r="I60" s="12">
        <f t="shared" si="16"/>
        <v>0</v>
      </c>
      <c r="J60" s="6">
        <f t="shared" si="17"/>
        <v>0</v>
      </c>
      <c r="K60" s="6">
        <f t="shared" si="18"/>
        <v>0</v>
      </c>
      <c r="L60" s="6">
        <f t="shared" si="19"/>
        <v>1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Торино - Фиорентина </v>
      </c>
      <c r="B61" s="6">
        <f t="shared" si="12"/>
        <v>0</v>
      </c>
      <c r="C61" s="12">
        <f t="shared" si="13"/>
        <v>0</v>
      </c>
      <c r="D61" s="12">
        <f t="shared" si="22"/>
        <v>1</v>
      </c>
      <c r="E61" s="12">
        <f t="shared" si="14"/>
        <v>0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0</v>
      </c>
      <c r="J61" s="6">
        <f t="shared" si="17"/>
        <v>1</v>
      </c>
      <c r="K61" s="6">
        <f t="shared" si="18"/>
        <v>0</v>
      </c>
      <c r="L61" s="6">
        <f t="shared" si="19"/>
        <v>0</v>
      </c>
      <c r="M61" s="17">
        <f t="shared" si="20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Кёльн - Байер </v>
      </c>
      <c r="B62" s="6">
        <f t="shared" si="12"/>
        <v>0</v>
      </c>
      <c r="C62" s="12">
        <f t="shared" si="13"/>
        <v>0</v>
      </c>
      <c r="D62" s="12">
        <f t="shared" si="22"/>
        <v>0</v>
      </c>
      <c r="E62" s="12">
        <f t="shared" si="14"/>
        <v>0</v>
      </c>
      <c r="F62" s="12">
        <f t="shared" si="23"/>
        <v>0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0</v>
      </c>
      <c r="L62" s="6">
        <f t="shared" si="19"/>
        <v>0</v>
      </c>
      <c r="M62" s="17">
        <f t="shared" si="20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Сент-Этьенн - Генгам </v>
      </c>
      <c r="B63" s="6">
        <f t="shared" si="12"/>
        <v>0</v>
      </c>
      <c r="C63" s="12">
        <f t="shared" si="13"/>
        <v>0</v>
      </c>
      <c r="D63" s="12">
        <f t="shared" si="22"/>
        <v>0</v>
      </c>
      <c r="E63" s="12">
        <f t="shared" si="14"/>
        <v>0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0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Башакшехир - Бешикташ </v>
      </c>
      <c r="B64" s="6">
        <f t="shared" si="12"/>
        <v>0</v>
      </c>
      <c r="C64" s="12">
        <f t="shared" si="13"/>
        <v>0</v>
      </c>
      <c r="D64" s="12">
        <f t="shared" si="22"/>
        <v>0</v>
      </c>
      <c r="E64" s="12">
        <f t="shared" si="14"/>
        <v>1</v>
      </c>
      <c r="F64" s="12">
        <f t="shared" si="23"/>
        <v>0</v>
      </c>
      <c r="G64" s="12">
        <f t="shared" si="15"/>
        <v>1</v>
      </c>
      <c r="H64" s="12">
        <f t="shared" si="24"/>
        <v>0</v>
      </c>
      <c r="I64" s="12">
        <f t="shared" si="16"/>
        <v>0</v>
      </c>
      <c r="J64" s="6">
        <f t="shared" si="17"/>
        <v>0</v>
      </c>
      <c r="K64" s="6">
        <f t="shared" si="18"/>
        <v>0</v>
      </c>
      <c r="L64" s="6">
        <f t="shared" si="19"/>
        <v>0</v>
      </c>
      <c r="M64" s="17">
        <f t="shared" si="20"/>
        <v>1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Вильяреал - Атлетико </v>
      </c>
      <c r="B65" s="6">
        <f t="shared" si="12"/>
        <v>0</v>
      </c>
      <c r="C65" s="12">
        <f t="shared" si="13"/>
        <v>0</v>
      </c>
      <c r="D65" s="12">
        <f t="shared" si="22"/>
        <v>1</v>
      </c>
      <c r="E65" s="12">
        <f t="shared" si="14"/>
        <v>0</v>
      </c>
      <c r="F65" s="12">
        <f t="shared" si="23"/>
        <v>0</v>
      </c>
      <c r="G65" s="12">
        <f t="shared" si="15"/>
        <v>0</v>
      </c>
      <c r="H65" s="12">
        <f t="shared" si="24"/>
        <v>0</v>
      </c>
      <c r="I65" s="12">
        <f t="shared" si="16"/>
        <v>0</v>
      </c>
      <c r="J65" s="6">
        <f t="shared" si="17"/>
        <v>0</v>
      </c>
      <c r="K65" s="6">
        <f t="shared" si="18"/>
        <v>0</v>
      </c>
      <c r="L65" s="6">
        <f t="shared" si="19"/>
        <v>0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Марсель - Лион 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0</v>
      </c>
      <c r="I66" s="12">
        <f t="shared" si="16"/>
        <v>0</v>
      </c>
      <c r="J66" s="6">
        <f t="shared" si="17"/>
        <v>0</v>
      </c>
      <c r="K66" s="6">
        <f t="shared" si="18"/>
        <v>0</v>
      </c>
      <c r="L66" s="6">
        <f t="shared" si="19"/>
        <v>0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Инт</v>
      </c>
      <c r="C68" s="9" t="str">
        <f t="shared" si="25"/>
        <v>Зен</v>
      </c>
      <c r="D68" s="9" t="str">
        <f>D15</f>
        <v>Чит</v>
      </c>
      <c r="E68" s="9" t="str">
        <f>E15</f>
        <v>Бор</v>
      </c>
      <c r="F68" s="9" t="str">
        <f t="shared" si="25"/>
        <v>Гра</v>
      </c>
      <c r="G68" s="9" t="str">
        <f t="shared" si="25"/>
        <v>М.Ю</v>
      </c>
      <c r="H68" s="9" t="str">
        <f t="shared" si="25"/>
        <v>Нью</v>
      </c>
      <c r="I68" s="9" t="str">
        <f t="shared" si="25"/>
        <v>Аяк</v>
      </c>
      <c r="J68" s="9" t="str">
        <f t="shared" si="25"/>
        <v>Спа</v>
      </c>
      <c r="K68" s="9" t="str">
        <f t="shared" si="25"/>
        <v>Бар</v>
      </c>
      <c r="L68" s="9" t="str">
        <f t="shared" si="25"/>
        <v>Арс</v>
      </c>
      <c r="M68" s="18" t="str">
        <f t="shared" si="25"/>
        <v>ПСЖ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Леганес - Севилья </v>
      </c>
      <c r="B69" s="6">
        <f aca="true" t="shared" si="26" ref="B69:B78">IF(B45&gt;C45,1,0)</f>
        <v>0</v>
      </c>
      <c r="C69" s="12">
        <f aca="true" t="shared" si="27" ref="C69:C78">IF(C45&gt;B45,1,0)</f>
        <v>0</v>
      </c>
      <c r="D69" s="12">
        <f>IF(D45&gt;E45,1,0)</f>
        <v>1</v>
      </c>
      <c r="E69" s="12">
        <f aca="true" t="shared" si="28" ref="E69:E78">IF(E45&gt;D45,1,0)</f>
        <v>0</v>
      </c>
      <c r="F69" s="12">
        <f>IF(F45&gt;G45,1,0)</f>
        <v>0</v>
      </c>
      <c r="G69" s="12">
        <f aca="true" t="shared" si="29" ref="G69:G78">IF(G45&gt;F45,1,0)</f>
        <v>0</v>
      </c>
      <c r="H69" s="12">
        <f>IF(H45&gt;I45,1,0)</f>
        <v>0</v>
      </c>
      <c r="I69" s="12">
        <f aca="true" t="shared" si="30" ref="I69:I78">IF(I45&gt;H45,1,0)</f>
        <v>0</v>
      </c>
      <c r="J69" s="6">
        <f aca="true" t="shared" si="31" ref="J69:J78">IF(J45&gt;K45,1,0)</f>
        <v>0</v>
      </c>
      <c r="K69" s="6">
        <f aca="true" t="shared" si="32" ref="K69:K78">IF(K45&gt;J45,1,0)</f>
        <v>0</v>
      </c>
      <c r="L69" s="6">
        <f aca="true" t="shared" si="33" ref="L69:L78">IF(L45&gt;M45,1,0)</f>
        <v>0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Сампдория - Интер </v>
      </c>
      <c r="B70" s="6">
        <f t="shared" si="26"/>
        <v>1</v>
      </c>
      <c r="C70" s="12">
        <f t="shared" si="27"/>
        <v>0</v>
      </c>
      <c r="D70" s="12">
        <f aca="true" t="shared" si="36" ref="D70:D77">IF(D46&gt;E46,1,0)</f>
        <v>1</v>
      </c>
      <c r="E70" s="12">
        <f t="shared" si="28"/>
        <v>0</v>
      </c>
      <c r="F70" s="12">
        <f aca="true" t="shared" si="37" ref="F70:F78">IF(F46&gt;G46,1,0)</f>
        <v>0</v>
      </c>
      <c r="G70" s="12">
        <f t="shared" si="29"/>
        <v>1</v>
      </c>
      <c r="H70" s="12">
        <f aca="true" t="shared" si="38" ref="H70:H78">IF(H46&gt;I46,1,0)</f>
        <v>0</v>
      </c>
      <c r="I70" s="12">
        <f t="shared" si="30"/>
        <v>1</v>
      </c>
      <c r="J70" s="6">
        <f t="shared" si="31"/>
        <v>0</v>
      </c>
      <c r="K70" s="6">
        <f t="shared" si="32"/>
        <v>0</v>
      </c>
      <c r="L70" s="6">
        <f t="shared" si="33"/>
        <v>1</v>
      </c>
      <c r="M70" s="17">
        <f t="shared" si="34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Метц - Нант </v>
      </c>
      <c r="B71" s="6">
        <f t="shared" si="26"/>
        <v>0</v>
      </c>
      <c r="C71" s="12">
        <f t="shared" si="27"/>
        <v>0</v>
      </c>
      <c r="D71" s="12">
        <f t="shared" si="36"/>
        <v>0</v>
      </c>
      <c r="E71" s="12">
        <f t="shared" si="28"/>
        <v>0</v>
      </c>
      <c r="F71" s="12">
        <f t="shared" si="37"/>
        <v>0</v>
      </c>
      <c r="G71" s="12">
        <f t="shared" si="29"/>
        <v>0</v>
      </c>
      <c r="H71" s="12">
        <f t="shared" si="38"/>
        <v>0</v>
      </c>
      <c r="I71" s="12">
        <f t="shared" si="30"/>
        <v>0</v>
      </c>
      <c r="J71" s="6">
        <f t="shared" si="31"/>
        <v>0</v>
      </c>
      <c r="K71" s="6">
        <f t="shared" si="32"/>
        <v>0</v>
      </c>
      <c r="L71" s="6">
        <f t="shared" si="33"/>
        <v>0</v>
      </c>
      <c r="M71" s="17">
        <f t="shared" si="34"/>
        <v>0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Бенневенто - Кальяри </v>
      </c>
      <c r="B72" s="6">
        <f t="shared" si="26"/>
        <v>0</v>
      </c>
      <c r="C72" s="12">
        <f t="shared" si="27"/>
        <v>0</v>
      </c>
      <c r="D72" s="12">
        <f t="shared" si="36"/>
        <v>0</v>
      </c>
      <c r="E72" s="12">
        <f t="shared" si="28"/>
        <v>0</v>
      </c>
      <c r="F72" s="12">
        <f t="shared" si="37"/>
        <v>1</v>
      </c>
      <c r="G72" s="12">
        <f t="shared" si="29"/>
        <v>0</v>
      </c>
      <c r="H72" s="12">
        <f t="shared" si="38"/>
        <v>0</v>
      </c>
      <c r="I72" s="12">
        <f t="shared" si="30"/>
        <v>0</v>
      </c>
      <c r="J72" s="6">
        <f t="shared" si="31"/>
        <v>1</v>
      </c>
      <c r="K72" s="6">
        <f t="shared" si="32"/>
        <v>0</v>
      </c>
      <c r="L72" s="6">
        <f t="shared" si="33"/>
        <v>0</v>
      </c>
      <c r="M72" s="17">
        <f t="shared" si="34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Торино - Фиорентина </v>
      </c>
      <c r="B73" s="6">
        <f t="shared" si="26"/>
        <v>0</v>
      </c>
      <c r="C73" s="12">
        <f t="shared" si="27"/>
        <v>0</v>
      </c>
      <c r="D73" s="12">
        <f t="shared" si="36"/>
        <v>0</v>
      </c>
      <c r="E73" s="12">
        <f t="shared" si="28"/>
        <v>0</v>
      </c>
      <c r="F73" s="12">
        <f t="shared" si="37"/>
        <v>1</v>
      </c>
      <c r="G73" s="12">
        <f t="shared" si="29"/>
        <v>0</v>
      </c>
      <c r="H73" s="12">
        <f t="shared" si="38"/>
        <v>1</v>
      </c>
      <c r="I73" s="12">
        <f t="shared" si="30"/>
        <v>0</v>
      </c>
      <c r="J73" s="6">
        <f t="shared" si="31"/>
        <v>0</v>
      </c>
      <c r="K73" s="6">
        <f t="shared" si="32"/>
        <v>0</v>
      </c>
      <c r="L73" s="6">
        <f t="shared" si="33"/>
        <v>0</v>
      </c>
      <c r="M73" s="17">
        <f t="shared" si="34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Кёльн - Байер </v>
      </c>
      <c r="B74" s="6">
        <f t="shared" si="26"/>
        <v>0</v>
      </c>
      <c r="C74" s="12">
        <f t="shared" si="27"/>
        <v>0</v>
      </c>
      <c r="D74" s="12">
        <f t="shared" si="36"/>
        <v>0</v>
      </c>
      <c r="E74" s="12">
        <f t="shared" si="28"/>
        <v>0</v>
      </c>
      <c r="F74" s="12">
        <f t="shared" si="37"/>
        <v>0</v>
      </c>
      <c r="G74" s="12">
        <f t="shared" si="29"/>
        <v>0</v>
      </c>
      <c r="H74" s="12">
        <f t="shared" si="38"/>
        <v>0</v>
      </c>
      <c r="I74" s="12">
        <f t="shared" si="30"/>
        <v>0</v>
      </c>
      <c r="J74" s="6">
        <f t="shared" si="31"/>
        <v>0</v>
      </c>
      <c r="K74" s="6">
        <f t="shared" si="32"/>
        <v>1</v>
      </c>
      <c r="L74" s="6">
        <f t="shared" si="33"/>
        <v>1</v>
      </c>
      <c r="M74" s="17">
        <f t="shared" si="34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Сент-Этьенн - Генгам </v>
      </c>
      <c r="B75" s="6">
        <f t="shared" si="26"/>
        <v>0</v>
      </c>
      <c r="C75" s="12">
        <f t="shared" si="27"/>
        <v>0</v>
      </c>
      <c r="D75" s="12">
        <f t="shared" si="36"/>
        <v>0</v>
      </c>
      <c r="E75" s="12">
        <f t="shared" si="28"/>
        <v>0</v>
      </c>
      <c r="F75" s="12">
        <f t="shared" si="37"/>
        <v>0</v>
      </c>
      <c r="G75" s="12">
        <f t="shared" si="29"/>
        <v>0</v>
      </c>
      <c r="H75" s="12">
        <f t="shared" si="38"/>
        <v>0</v>
      </c>
      <c r="I75" s="12">
        <f t="shared" si="30"/>
        <v>0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Башакшехир - Бешикташ </v>
      </c>
      <c r="B76" s="6">
        <f t="shared" si="26"/>
        <v>0</v>
      </c>
      <c r="C76" s="12">
        <f t="shared" si="27"/>
        <v>0</v>
      </c>
      <c r="D76" s="12">
        <f t="shared" si="36"/>
        <v>0</v>
      </c>
      <c r="E76" s="12">
        <f t="shared" si="28"/>
        <v>0</v>
      </c>
      <c r="F76" s="12">
        <f t="shared" si="37"/>
        <v>0</v>
      </c>
      <c r="G76" s="12">
        <f t="shared" si="29"/>
        <v>1</v>
      </c>
      <c r="H76" s="12">
        <f t="shared" si="38"/>
        <v>0</v>
      </c>
      <c r="I76" s="12">
        <f t="shared" si="30"/>
        <v>0</v>
      </c>
      <c r="J76" s="6">
        <f t="shared" si="31"/>
        <v>0</v>
      </c>
      <c r="K76" s="6">
        <f t="shared" si="32"/>
        <v>1</v>
      </c>
      <c r="L76" s="6">
        <f t="shared" si="33"/>
        <v>0</v>
      </c>
      <c r="M76" s="17">
        <f t="shared" si="34"/>
        <v>1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Вильяреал - Атлетико </v>
      </c>
      <c r="B77" s="6">
        <f t="shared" si="26"/>
        <v>0</v>
      </c>
      <c r="C77" s="12">
        <f t="shared" si="27"/>
        <v>0</v>
      </c>
      <c r="D77" s="12">
        <f t="shared" si="36"/>
        <v>0</v>
      </c>
      <c r="E77" s="12">
        <f t="shared" si="28"/>
        <v>0</v>
      </c>
      <c r="F77" s="12">
        <f t="shared" si="37"/>
        <v>0</v>
      </c>
      <c r="G77" s="12">
        <f t="shared" si="29"/>
        <v>0</v>
      </c>
      <c r="H77" s="12">
        <f t="shared" si="38"/>
        <v>0</v>
      </c>
      <c r="I77" s="12">
        <f t="shared" si="30"/>
        <v>0</v>
      </c>
      <c r="J77" s="6">
        <f t="shared" si="31"/>
        <v>0</v>
      </c>
      <c r="K77" s="6">
        <f t="shared" si="32"/>
        <v>0</v>
      </c>
      <c r="L77" s="6">
        <f t="shared" si="33"/>
        <v>0</v>
      </c>
      <c r="M77" s="17">
        <f t="shared" si="34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Марсель - Лион </v>
      </c>
      <c r="B78" s="20">
        <f t="shared" si="26"/>
        <v>0</v>
      </c>
      <c r="C78" s="21">
        <f t="shared" si="27"/>
        <v>0</v>
      </c>
      <c r="D78" s="21">
        <f>IF(D54&gt;E54,1,0)</f>
        <v>0</v>
      </c>
      <c r="E78" s="21">
        <f t="shared" si="28"/>
        <v>0</v>
      </c>
      <c r="F78" s="21">
        <f t="shared" si="37"/>
        <v>0</v>
      </c>
      <c r="G78" s="21">
        <f t="shared" si="29"/>
        <v>0</v>
      </c>
      <c r="H78" s="21">
        <f t="shared" si="38"/>
        <v>0</v>
      </c>
      <c r="I78" s="21">
        <f t="shared" si="30"/>
        <v>0</v>
      </c>
      <c r="J78" s="20">
        <f t="shared" si="31"/>
        <v>0</v>
      </c>
      <c r="K78" s="20">
        <f t="shared" si="32"/>
        <v>0</v>
      </c>
      <c r="L78" s="20">
        <f t="shared" si="33"/>
        <v>0</v>
      </c>
      <c r="M78" s="22">
        <f t="shared" si="34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D13:E13"/>
    <mergeCell ref="D27:E27"/>
    <mergeCell ref="J13:K13"/>
    <mergeCell ref="L13:M13"/>
    <mergeCell ref="J27:K27"/>
    <mergeCell ref="L27:M27"/>
    <mergeCell ref="B27:C27"/>
    <mergeCell ref="F27:G27"/>
    <mergeCell ref="H27:I27"/>
    <mergeCell ref="B13:C13"/>
    <mergeCell ref="F13:G13"/>
    <mergeCell ref="H13:I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A1">
      <selection activeCell="J12" sqref="J12"/>
    </sheetView>
  </sheetViews>
  <sheetFormatPr defaultColWidth="9.00390625" defaultRowHeight="12.75"/>
  <cols>
    <col min="1" max="1" width="31.375" style="0" customWidth="1"/>
    <col min="2" max="9" width="5.25390625" style="0" customWidth="1"/>
    <col min="10" max="10" width="5.25390625" style="1" customWidth="1"/>
    <col min="11" max="18" width="5.25390625" style="0" customWidth="1"/>
  </cols>
  <sheetData>
    <row r="1" spans="1:10" ht="12.75" customHeight="1">
      <c r="A1" s="35" t="str">
        <f>CONCATENATE("Кубок. ",Программа!B27," тур. ",Программа!B28)</f>
        <v>Кубок. 1/4. О.м. тур. 17-18.03. </v>
      </c>
      <c r="B1" s="49" t="s">
        <v>12</v>
      </c>
      <c r="C1" s="49" t="s">
        <v>16</v>
      </c>
      <c r="D1" s="39" t="s">
        <v>14</v>
      </c>
      <c r="E1" s="39" t="s">
        <v>19</v>
      </c>
      <c r="F1" s="49" t="s">
        <v>28</v>
      </c>
      <c r="G1" s="49" t="s">
        <v>10</v>
      </c>
      <c r="H1" s="39" t="s">
        <v>20</v>
      </c>
      <c r="I1" s="39" t="s">
        <v>5</v>
      </c>
      <c r="J1" s="52" t="s">
        <v>0</v>
      </c>
    </row>
    <row r="2" spans="1:10" ht="12.75" customHeight="1">
      <c r="A2" s="36" t="str">
        <f>Программа!B29</f>
        <v>1. Гамбург - Герта </v>
      </c>
      <c r="B2" s="50">
        <v>2</v>
      </c>
      <c r="C2" s="50">
        <v>1</v>
      </c>
      <c r="D2" s="40">
        <v>1</v>
      </c>
      <c r="E2" s="40">
        <v>1</v>
      </c>
      <c r="F2" s="50">
        <v>2</v>
      </c>
      <c r="G2" s="50">
        <v>1</v>
      </c>
      <c r="H2" s="40">
        <v>2</v>
      </c>
      <c r="I2" s="40">
        <v>1</v>
      </c>
      <c r="J2" s="53">
        <v>2</v>
      </c>
    </row>
    <row r="3" spans="1:10" ht="12.75">
      <c r="A3" s="36" t="str">
        <f>Программа!B30</f>
        <v>2. Хаддерсфилд - Кр.Пэлас </v>
      </c>
      <c r="B3" s="50">
        <v>1</v>
      </c>
      <c r="C3" s="50">
        <v>1</v>
      </c>
      <c r="D3" s="40" t="s">
        <v>69</v>
      </c>
      <c r="E3" s="40">
        <v>1</v>
      </c>
      <c r="F3" s="50">
        <v>1</v>
      </c>
      <c r="G3" s="50">
        <v>1</v>
      </c>
      <c r="H3" s="40">
        <v>1</v>
      </c>
      <c r="I3" s="40">
        <v>2</v>
      </c>
      <c r="J3" s="53">
        <v>2</v>
      </c>
    </row>
    <row r="4" spans="1:10" ht="12.75">
      <c r="A4" s="36" t="str">
        <f>Программа!B31</f>
        <v>3. Фенербахче - Галатасарай </v>
      </c>
      <c r="B4" s="50">
        <v>1</v>
      </c>
      <c r="C4" s="50">
        <v>1</v>
      </c>
      <c r="D4" s="40">
        <v>1</v>
      </c>
      <c r="E4" s="40">
        <v>1</v>
      </c>
      <c r="F4" s="50">
        <v>2</v>
      </c>
      <c r="G4" s="50">
        <v>1</v>
      </c>
      <c r="H4" s="40">
        <v>1</v>
      </c>
      <c r="I4" s="40">
        <v>1</v>
      </c>
      <c r="J4" s="53" t="s">
        <v>67</v>
      </c>
    </row>
    <row r="5" spans="1:10" ht="12.75">
      <c r="A5" s="36" t="str">
        <f>Программа!B32</f>
        <v>4. Спарта Пр - Славия Пр </v>
      </c>
      <c r="B5" s="50">
        <v>12</v>
      </c>
      <c r="C5" s="50">
        <v>2</v>
      </c>
      <c r="D5" s="40">
        <v>1</v>
      </c>
      <c r="E5" s="40">
        <v>1</v>
      </c>
      <c r="F5" s="50">
        <v>1</v>
      </c>
      <c r="G5" s="50">
        <v>1</v>
      </c>
      <c r="H5" s="40">
        <v>2</v>
      </c>
      <c r="I5" s="40" t="s">
        <v>67</v>
      </c>
      <c r="J5" s="53" t="s">
        <v>67</v>
      </c>
    </row>
    <row r="6" spans="1:10" ht="12.75">
      <c r="A6" s="36" t="str">
        <f>Программа!B33</f>
        <v>5. Анже - Кан </v>
      </c>
      <c r="B6" s="50" t="s">
        <v>67</v>
      </c>
      <c r="C6" s="50">
        <v>1</v>
      </c>
      <c r="D6" s="40">
        <v>1</v>
      </c>
      <c r="E6" s="40">
        <v>1</v>
      </c>
      <c r="F6" s="50">
        <v>1</v>
      </c>
      <c r="G6" s="50" t="s">
        <v>67</v>
      </c>
      <c r="H6" s="40">
        <v>1</v>
      </c>
      <c r="I6" s="40">
        <v>1</v>
      </c>
      <c r="J6" s="53">
        <v>1</v>
      </c>
    </row>
    <row r="7" spans="1:10" ht="12.75">
      <c r="A7" s="36" t="str">
        <f>Программа!B34</f>
        <v>6. Леганес - Севилья </v>
      </c>
      <c r="B7" s="50">
        <v>2</v>
      </c>
      <c r="C7" s="50">
        <v>2</v>
      </c>
      <c r="D7" s="40">
        <v>2</v>
      </c>
      <c r="E7" s="40">
        <v>2</v>
      </c>
      <c r="F7" s="50">
        <v>2</v>
      </c>
      <c r="G7" s="50">
        <v>1</v>
      </c>
      <c r="H7" s="40">
        <v>2</v>
      </c>
      <c r="I7" s="40">
        <v>2</v>
      </c>
      <c r="J7" s="53">
        <v>1</v>
      </c>
    </row>
    <row r="8" spans="1:10" ht="12.75">
      <c r="A8" s="36" t="str">
        <f>Программа!B35</f>
        <v>7. Сампдория - Интер </v>
      </c>
      <c r="B8" s="50">
        <v>2</v>
      </c>
      <c r="C8" s="50">
        <v>2</v>
      </c>
      <c r="D8" s="40">
        <v>2</v>
      </c>
      <c r="E8" s="40">
        <v>2</v>
      </c>
      <c r="F8" s="50">
        <v>1</v>
      </c>
      <c r="G8" s="50">
        <v>1</v>
      </c>
      <c r="H8" s="40" t="s">
        <v>67</v>
      </c>
      <c r="I8" s="40">
        <v>2</v>
      </c>
      <c r="J8" s="53">
        <v>2</v>
      </c>
    </row>
    <row r="9" spans="1:10" ht="12.75">
      <c r="A9" s="36" t="str">
        <f>Программа!B36</f>
        <v>8. Торино - Фиорентина </v>
      </c>
      <c r="B9" s="50">
        <v>2</v>
      </c>
      <c r="C9" s="50">
        <v>1</v>
      </c>
      <c r="D9" s="40">
        <v>1</v>
      </c>
      <c r="E9" s="40">
        <v>1</v>
      </c>
      <c r="F9" s="50">
        <v>2</v>
      </c>
      <c r="G9" s="50">
        <v>1</v>
      </c>
      <c r="H9" s="40" t="s">
        <v>69</v>
      </c>
      <c r="I9" s="40">
        <v>1</v>
      </c>
      <c r="J9" s="53">
        <v>2</v>
      </c>
    </row>
    <row r="10" spans="1:10" ht="12.75">
      <c r="A10" s="36" t="str">
        <f>Программа!B37</f>
        <v>9. Башакшехир - Бешикташ </v>
      </c>
      <c r="B10" s="50">
        <v>2</v>
      </c>
      <c r="C10" s="50">
        <v>2</v>
      </c>
      <c r="D10" s="40">
        <v>2</v>
      </c>
      <c r="E10" s="40">
        <v>2</v>
      </c>
      <c r="F10" s="50">
        <v>2</v>
      </c>
      <c r="G10" s="50">
        <v>1</v>
      </c>
      <c r="H10" s="40">
        <v>1</v>
      </c>
      <c r="I10" s="40">
        <v>2</v>
      </c>
      <c r="J10" s="53">
        <v>1</v>
      </c>
    </row>
    <row r="11" spans="1:10" ht="12.75">
      <c r="A11" s="36" t="str">
        <f>Программа!B38</f>
        <v>10. Марсель - Лион </v>
      </c>
      <c r="B11" s="50">
        <v>1</v>
      </c>
      <c r="C11" s="50">
        <v>1</v>
      </c>
      <c r="D11" s="40">
        <v>1</v>
      </c>
      <c r="E11" s="40">
        <v>1</v>
      </c>
      <c r="F11" s="50">
        <v>1</v>
      </c>
      <c r="G11" s="50">
        <v>1</v>
      </c>
      <c r="H11" s="40">
        <v>1</v>
      </c>
      <c r="I11" s="40">
        <v>1</v>
      </c>
      <c r="J11" s="53">
        <v>2</v>
      </c>
    </row>
    <row r="12" spans="1:10" ht="12.75">
      <c r="A12" s="37" t="s">
        <v>2</v>
      </c>
      <c r="B12" s="51">
        <f aca="true" t="shared" si="0" ref="B12:I12">SUM(B20:B29)</f>
        <v>3</v>
      </c>
      <c r="C12" s="51">
        <f t="shared" si="0"/>
        <v>2</v>
      </c>
      <c r="D12" s="41">
        <f t="shared" si="0"/>
        <v>2</v>
      </c>
      <c r="E12" s="41">
        <f t="shared" si="0"/>
        <v>2</v>
      </c>
      <c r="F12" s="51">
        <f t="shared" si="0"/>
        <v>3</v>
      </c>
      <c r="G12" s="51">
        <f t="shared" si="0"/>
        <v>2</v>
      </c>
      <c r="H12" s="41">
        <f t="shared" si="0"/>
        <v>3</v>
      </c>
      <c r="I12" s="41">
        <f t="shared" si="0"/>
        <v>4</v>
      </c>
      <c r="J12" s="3"/>
    </row>
    <row r="13" spans="1:10" ht="12.75">
      <c r="A13" s="38" t="s">
        <v>1</v>
      </c>
      <c r="B13" s="65" t="str">
        <f>SUM(B44:B53)&amp;"-"&amp;SUM(C44:C53)</f>
        <v>2-1</v>
      </c>
      <c r="C13" s="66"/>
      <c r="D13" s="63" t="str">
        <f>SUM(D44:D53)&amp;"-"&amp;SUM(E44:E53)</f>
        <v>0-0</v>
      </c>
      <c r="E13" s="64"/>
      <c r="F13" s="65" t="str">
        <f>SUM(F44:F53)&amp;"-"&amp;SUM(G44:G53)</f>
        <v>3-2</v>
      </c>
      <c r="G13" s="66"/>
      <c r="H13" s="63" t="str">
        <f>SUM(H44:H53)&amp;"-"&amp;SUM(I44:I53)</f>
        <v>2-3</v>
      </c>
      <c r="I13" s="64"/>
      <c r="J13" s="2"/>
    </row>
    <row r="14" spans="1:10" ht="12.75">
      <c r="A14" s="4"/>
      <c r="B14" s="8"/>
      <c r="C14" s="8"/>
      <c r="D14" s="8"/>
      <c r="E14" s="8"/>
      <c r="F14" s="8"/>
      <c r="G14" s="8"/>
      <c r="H14" s="8"/>
      <c r="I14" s="8"/>
      <c r="J14" s="2"/>
    </row>
    <row r="18" spans="12:18" ht="12.75" hidden="1">
      <c r="L18" s="5"/>
      <c r="M18" s="5"/>
      <c r="N18" s="5"/>
      <c r="O18" s="5"/>
      <c r="P18" s="5"/>
      <c r="Q18" s="5"/>
      <c r="R18" s="5"/>
    </row>
    <row r="19" spans="1:18" ht="12.75" hidden="1">
      <c r="A19" s="13" t="s">
        <v>2</v>
      </c>
      <c r="B19" s="14" t="str">
        <f aca="true" t="shared" si="1" ref="B19:I19">B1</f>
        <v>Г.Р</v>
      </c>
      <c r="C19" s="14" t="str">
        <f t="shared" si="1"/>
        <v>Куб</v>
      </c>
      <c r="D19" s="14" t="str">
        <f>D1</f>
        <v>Аяк</v>
      </c>
      <c r="E19" s="14" t="str">
        <f>E1</f>
        <v>Дин</v>
      </c>
      <c r="F19" s="14" t="str">
        <f>F1</f>
        <v>Гра</v>
      </c>
      <c r="G19" s="14" t="str">
        <f>G1</f>
        <v>Атл</v>
      </c>
      <c r="H19" s="14" t="str">
        <f t="shared" si="1"/>
        <v>Бал</v>
      </c>
      <c r="I19" s="14" t="str">
        <f t="shared" si="1"/>
        <v>Чер</v>
      </c>
      <c r="J19" s="6"/>
      <c r="K19" s="5"/>
      <c r="L19" s="5"/>
      <c r="M19" s="5"/>
      <c r="N19" s="5"/>
      <c r="O19" s="5"/>
      <c r="P19" s="5"/>
      <c r="Q19" s="5"/>
      <c r="R19" s="5"/>
    </row>
    <row r="20" spans="1:18" ht="12.75" hidden="1">
      <c r="A20" s="16" t="str">
        <f>A2</f>
        <v>1. Гамбург - Герта </v>
      </c>
      <c r="B20" s="7">
        <f aca="true" t="shared" si="2" ref="B20:I29">IF(OR(LEFT(B2)=LEFT($J2),RIGHT(B2)=RIGHT($J2)),1,0)</f>
        <v>1</v>
      </c>
      <c r="C20" s="7">
        <f t="shared" si="2"/>
        <v>0</v>
      </c>
      <c r="D20" s="7">
        <f t="shared" si="2"/>
        <v>0</v>
      </c>
      <c r="E20" s="7">
        <f t="shared" si="2"/>
        <v>0</v>
      </c>
      <c r="F20" s="7">
        <f t="shared" si="2"/>
        <v>1</v>
      </c>
      <c r="G20" s="7">
        <f t="shared" si="2"/>
        <v>0</v>
      </c>
      <c r="H20" s="7">
        <f t="shared" si="2"/>
        <v>1</v>
      </c>
      <c r="I20" s="7">
        <f t="shared" si="2"/>
        <v>0</v>
      </c>
      <c r="J20" s="6"/>
      <c r="K20" s="5"/>
      <c r="L20" s="5"/>
      <c r="M20" s="5"/>
      <c r="N20" s="5"/>
      <c r="O20" s="5"/>
      <c r="P20" s="5"/>
      <c r="Q20" s="5"/>
      <c r="R20" s="5"/>
    </row>
    <row r="21" spans="1:18" ht="12.75" hidden="1">
      <c r="A21" s="16" t="str">
        <f aca="true" t="shared" si="3" ref="A21:A29">A3</f>
        <v>2. Хаддерсфилд - Кр.Пэлас </v>
      </c>
      <c r="B21" s="7">
        <f t="shared" si="2"/>
        <v>0</v>
      </c>
      <c r="C21" s="7">
        <f t="shared" si="2"/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1</v>
      </c>
      <c r="J21" s="6"/>
      <c r="K21" s="5"/>
      <c r="L21" s="5"/>
      <c r="M21" s="5"/>
      <c r="N21" s="5"/>
      <c r="O21" s="5"/>
      <c r="P21" s="5"/>
      <c r="Q21" s="5"/>
      <c r="R21" s="5"/>
    </row>
    <row r="22" spans="1:18" ht="12.75" hidden="1">
      <c r="A22" s="16" t="str">
        <f t="shared" si="3"/>
        <v>3. Фенербахче - Галатасарай </v>
      </c>
      <c r="B22" s="7">
        <f t="shared" si="2"/>
        <v>0</v>
      </c>
      <c r="C22" s="7">
        <f t="shared" si="2"/>
        <v>0</v>
      </c>
      <c r="D22" s="7">
        <f t="shared" si="2"/>
        <v>0</v>
      </c>
      <c r="E22" s="7">
        <f t="shared" si="2"/>
        <v>0</v>
      </c>
      <c r="F22" s="7">
        <f t="shared" si="2"/>
        <v>0</v>
      </c>
      <c r="G22" s="7">
        <f t="shared" si="2"/>
        <v>0</v>
      </c>
      <c r="H22" s="7">
        <f t="shared" si="2"/>
        <v>0</v>
      </c>
      <c r="I22" s="7">
        <f t="shared" si="2"/>
        <v>0</v>
      </c>
      <c r="J22" s="6"/>
      <c r="K22" s="5"/>
      <c r="L22" s="5"/>
      <c r="M22" s="5"/>
      <c r="N22" s="5"/>
      <c r="O22" s="5"/>
      <c r="P22" s="5"/>
      <c r="Q22" s="5"/>
      <c r="R22" s="5"/>
    </row>
    <row r="23" spans="1:18" ht="12.75" hidden="1">
      <c r="A23" s="16" t="str">
        <f t="shared" si="3"/>
        <v>4. Спарта Пр - Славия Пр </v>
      </c>
      <c r="B23" s="7">
        <f t="shared" si="2"/>
        <v>0</v>
      </c>
      <c r="C23" s="7">
        <f t="shared" si="2"/>
        <v>0</v>
      </c>
      <c r="D23" s="7">
        <f t="shared" si="2"/>
        <v>0</v>
      </c>
      <c r="E23" s="7">
        <f t="shared" si="2"/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1</v>
      </c>
      <c r="J23" s="6"/>
      <c r="K23" s="5"/>
      <c r="L23" s="5"/>
      <c r="M23" s="5"/>
      <c r="N23" s="5"/>
      <c r="O23" s="5"/>
      <c r="P23" s="5"/>
      <c r="Q23" s="5"/>
      <c r="R23" s="5"/>
    </row>
    <row r="24" spans="1:18" ht="12.75" hidden="1">
      <c r="A24" s="16" t="str">
        <f t="shared" si="3"/>
        <v>5. Анже - Кан </v>
      </c>
      <c r="B24" s="7">
        <f t="shared" si="2"/>
        <v>0</v>
      </c>
      <c r="C24" s="7">
        <f t="shared" si="2"/>
        <v>1</v>
      </c>
      <c r="D24" s="7">
        <f t="shared" si="2"/>
        <v>1</v>
      </c>
      <c r="E24" s="7">
        <f t="shared" si="2"/>
        <v>1</v>
      </c>
      <c r="F24" s="7">
        <f t="shared" si="2"/>
        <v>1</v>
      </c>
      <c r="G24" s="7">
        <f t="shared" si="2"/>
        <v>0</v>
      </c>
      <c r="H24" s="7">
        <f t="shared" si="2"/>
        <v>1</v>
      </c>
      <c r="I24" s="7">
        <f t="shared" si="2"/>
        <v>1</v>
      </c>
      <c r="J24" s="6"/>
      <c r="K24" s="5"/>
      <c r="L24" s="5"/>
      <c r="M24" s="5"/>
      <c r="N24" s="5"/>
      <c r="O24" s="5"/>
      <c r="P24" s="5"/>
      <c r="Q24" s="5"/>
      <c r="R24" s="5"/>
    </row>
    <row r="25" spans="1:18" ht="12.75" hidden="1">
      <c r="A25" s="16" t="str">
        <f t="shared" si="3"/>
        <v>6. Леганес - Севилья </v>
      </c>
      <c r="B25" s="7">
        <f t="shared" si="2"/>
        <v>0</v>
      </c>
      <c r="C25" s="7">
        <f t="shared" si="2"/>
        <v>0</v>
      </c>
      <c r="D25" s="7">
        <f t="shared" si="2"/>
        <v>0</v>
      </c>
      <c r="E25" s="7">
        <f t="shared" si="2"/>
        <v>0</v>
      </c>
      <c r="F25" s="7">
        <f t="shared" si="2"/>
        <v>0</v>
      </c>
      <c r="G25" s="7">
        <f t="shared" si="2"/>
        <v>1</v>
      </c>
      <c r="H25" s="7">
        <f t="shared" si="2"/>
        <v>0</v>
      </c>
      <c r="I25" s="7">
        <f t="shared" si="2"/>
        <v>0</v>
      </c>
      <c r="J25" s="6"/>
      <c r="K25" s="5"/>
      <c r="L25" s="5"/>
      <c r="M25" s="5"/>
      <c r="N25" s="5"/>
      <c r="O25" s="5"/>
      <c r="P25" s="5"/>
      <c r="Q25" s="5"/>
      <c r="R25" s="5"/>
    </row>
    <row r="26" spans="1:18" ht="12.75" hidden="1">
      <c r="A26" s="16" t="str">
        <f t="shared" si="3"/>
        <v>7. Сампдория - Интер </v>
      </c>
      <c r="B26" s="7">
        <f t="shared" si="2"/>
        <v>1</v>
      </c>
      <c r="C26" s="7">
        <f t="shared" si="2"/>
        <v>1</v>
      </c>
      <c r="D26" s="7">
        <f t="shared" si="2"/>
        <v>1</v>
      </c>
      <c r="E26" s="7">
        <f t="shared" si="2"/>
        <v>1</v>
      </c>
      <c r="F26" s="7">
        <f t="shared" si="2"/>
        <v>0</v>
      </c>
      <c r="G26" s="7">
        <f t="shared" si="2"/>
        <v>0</v>
      </c>
      <c r="H26" s="7">
        <f t="shared" si="2"/>
        <v>0</v>
      </c>
      <c r="I26" s="7">
        <f t="shared" si="2"/>
        <v>1</v>
      </c>
      <c r="J26" s="6"/>
      <c r="K26" s="5"/>
      <c r="L26" s="5"/>
      <c r="M26" s="5"/>
      <c r="N26" s="5"/>
      <c r="O26" s="5"/>
      <c r="P26" s="5"/>
      <c r="Q26" s="5"/>
      <c r="R26" s="5"/>
    </row>
    <row r="27" spans="1:18" ht="12.75" hidden="1">
      <c r="A27" s="16" t="str">
        <f t="shared" si="3"/>
        <v>8. Торино - Фиорентина </v>
      </c>
      <c r="B27" s="7">
        <f t="shared" si="2"/>
        <v>1</v>
      </c>
      <c r="C27" s="7">
        <f t="shared" si="2"/>
        <v>0</v>
      </c>
      <c r="D27" s="7">
        <f t="shared" si="2"/>
        <v>0</v>
      </c>
      <c r="E27" s="7">
        <f t="shared" si="2"/>
        <v>0</v>
      </c>
      <c r="F27" s="7">
        <f t="shared" si="2"/>
        <v>1</v>
      </c>
      <c r="G27" s="7">
        <f t="shared" si="2"/>
        <v>0</v>
      </c>
      <c r="H27" s="7">
        <f t="shared" si="2"/>
        <v>0</v>
      </c>
      <c r="I27" s="7">
        <f t="shared" si="2"/>
        <v>0</v>
      </c>
      <c r="J27" s="6"/>
      <c r="K27" s="5"/>
      <c r="L27" s="5"/>
      <c r="M27" s="5"/>
      <c r="N27" s="5"/>
      <c r="O27" s="5"/>
      <c r="P27" s="5"/>
      <c r="Q27" s="5"/>
      <c r="R27" s="5"/>
    </row>
    <row r="28" spans="1:18" ht="12.75" hidden="1">
      <c r="A28" s="16" t="str">
        <f t="shared" si="3"/>
        <v>9. Башакшехир - Бешикташ </v>
      </c>
      <c r="B28" s="7">
        <f t="shared" si="2"/>
        <v>0</v>
      </c>
      <c r="C28" s="7">
        <f t="shared" si="2"/>
        <v>0</v>
      </c>
      <c r="D28" s="7">
        <f t="shared" si="2"/>
        <v>0</v>
      </c>
      <c r="E28" s="7">
        <f t="shared" si="2"/>
        <v>0</v>
      </c>
      <c r="F28" s="7">
        <f t="shared" si="2"/>
        <v>0</v>
      </c>
      <c r="G28" s="7">
        <f t="shared" si="2"/>
        <v>1</v>
      </c>
      <c r="H28" s="7">
        <f t="shared" si="2"/>
        <v>1</v>
      </c>
      <c r="I28" s="7">
        <f t="shared" si="2"/>
        <v>0</v>
      </c>
      <c r="J28" s="6"/>
      <c r="K28" s="5"/>
      <c r="L28" s="5"/>
      <c r="M28" s="5"/>
      <c r="N28" s="5"/>
      <c r="O28" s="5"/>
      <c r="P28" s="5"/>
      <c r="Q28" s="5"/>
      <c r="R28" s="5"/>
    </row>
    <row r="29" spans="1:18" ht="12.75" hidden="1">
      <c r="A29" s="16" t="str">
        <f t="shared" si="3"/>
        <v>10. Марсель - Лион </v>
      </c>
      <c r="B29" s="7">
        <f t="shared" si="2"/>
        <v>0</v>
      </c>
      <c r="C29" s="7">
        <f t="shared" si="2"/>
        <v>0</v>
      </c>
      <c r="D29" s="7">
        <f t="shared" si="2"/>
        <v>0</v>
      </c>
      <c r="E29" s="7">
        <f t="shared" si="2"/>
        <v>0</v>
      </c>
      <c r="F29" s="7">
        <f t="shared" si="2"/>
        <v>0</v>
      </c>
      <c r="G29" s="7">
        <f t="shared" si="2"/>
        <v>0</v>
      </c>
      <c r="H29" s="7">
        <f t="shared" si="2"/>
        <v>0</v>
      </c>
      <c r="I29" s="7">
        <f t="shared" si="2"/>
        <v>0</v>
      </c>
      <c r="J29" s="6"/>
      <c r="K29" s="5"/>
      <c r="L29" s="5"/>
      <c r="M29" s="5"/>
      <c r="N29" s="5"/>
      <c r="O29" s="5"/>
      <c r="P29" s="5"/>
      <c r="Q29" s="5"/>
      <c r="R29" s="5"/>
    </row>
    <row r="30" spans="1:18" ht="12.75" hidden="1">
      <c r="A30" s="16"/>
      <c r="B30" s="7"/>
      <c r="C30" s="7"/>
      <c r="D30" s="7"/>
      <c r="E30" s="7"/>
      <c r="F30" s="7"/>
      <c r="G30" s="7"/>
      <c r="H30" s="7"/>
      <c r="I30" s="7"/>
      <c r="J30" s="6"/>
      <c r="K30" s="5"/>
      <c r="L30" s="5"/>
      <c r="M30" s="5"/>
      <c r="N30" s="5"/>
      <c r="O30" s="5"/>
      <c r="P30" s="5"/>
      <c r="Q30" s="5"/>
      <c r="R30" s="5"/>
    </row>
    <row r="31" spans="1:18" ht="12.75" hidden="1">
      <c r="A31" s="16" t="s">
        <v>3</v>
      </c>
      <c r="B31" s="3" t="e">
        <f>#REF!</f>
        <v>#REF!</v>
      </c>
      <c r="C31" s="3" t="e">
        <f>#REF!</f>
        <v>#REF!</v>
      </c>
      <c r="D31" s="3" t="e">
        <f>#REF!</f>
        <v>#REF!</v>
      </c>
      <c r="E31" s="3" t="e">
        <f>#REF!</f>
        <v>#REF!</v>
      </c>
      <c r="F31" s="3" t="e">
        <f>#REF!</f>
        <v>#REF!</v>
      </c>
      <c r="G31" s="3" t="e">
        <f>#REF!</f>
        <v>#REF!</v>
      </c>
      <c r="H31" s="3" t="e">
        <f>#REF!</f>
        <v>#REF!</v>
      </c>
      <c r="I31" s="3" t="e">
        <f>#REF!</f>
        <v>#REF!</v>
      </c>
      <c r="J31" s="6"/>
      <c r="K31" s="5"/>
      <c r="L31" s="5"/>
      <c r="M31" s="5"/>
      <c r="N31" s="5"/>
      <c r="O31" s="5"/>
      <c r="P31" s="5"/>
      <c r="Q31" s="5"/>
      <c r="R31" s="5"/>
    </row>
    <row r="32" spans="1:18" ht="12.75" hidden="1">
      <c r="A32" s="16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2" t="e">
        <f>IF(OR(LEFT(#REF!)=LEFT(#REF!),RIGHT(#REF!)=RIGHT(#REF!)),1,0)</f>
        <v>#REF!</v>
      </c>
      <c r="E32" s="2" t="e">
        <f>IF(OR(LEFT(#REF!)=LEFT(#REF!),RIGHT(#REF!)=RIGHT(#REF!)),1,0)</f>
        <v>#REF!</v>
      </c>
      <c r="F32" s="2" t="e">
        <f>IF(OR(LEFT(#REF!)=LEFT(#REF!),RIGHT(#REF!)=RIGHT(#REF!)),1,0)</f>
        <v>#REF!</v>
      </c>
      <c r="G32" s="2" t="e">
        <f>IF(OR(LEFT(#REF!)=LEFT(#REF!),RIGHT(#REF!)=RIGHT(#REF!)),1,0)</f>
        <v>#REF!</v>
      </c>
      <c r="H32" s="2" t="e">
        <f>IF(OR(LEFT(#REF!)=LEFT(#REF!),RIGHT(#REF!)=RIGHT(#REF!)),1,0)</f>
        <v>#REF!</v>
      </c>
      <c r="I32" s="2" t="e">
        <f>IF(OR(LEFT(#REF!)=LEFT(#REF!),RIGHT(#REF!)=RIGHT(#REF!)),1,0)</f>
        <v>#REF!</v>
      </c>
      <c r="J32" s="6"/>
      <c r="K32" s="5"/>
      <c r="L32" s="5"/>
      <c r="M32" s="5"/>
      <c r="N32" s="5"/>
      <c r="O32" s="5"/>
      <c r="P32" s="5"/>
      <c r="Q32" s="5"/>
      <c r="R32" s="5"/>
    </row>
    <row r="33" spans="1:18" ht="12.75" hidden="1">
      <c r="A33" s="16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2" t="e">
        <f>IF(OR(LEFT(#REF!)=LEFT(#REF!),RIGHT(#REF!)=RIGHT(#REF!)),1,0)</f>
        <v>#REF!</v>
      </c>
      <c r="E33" s="2" t="e">
        <f>IF(OR(LEFT(#REF!)=LEFT(#REF!),RIGHT(#REF!)=RIGHT(#REF!)),1,0)</f>
        <v>#REF!</v>
      </c>
      <c r="F33" s="2" t="e">
        <f>IF(OR(LEFT(#REF!)=LEFT(#REF!),RIGHT(#REF!)=RIGHT(#REF!)),1,0)</f>
        <v>#REF!</v>
      </c>
      <c r="G33" s="2" t="e">
        <f>IF(OR(LEFT(#REF!)=LEFT(#REF!),RIGHT(#REF!)=RIGHT(#REF!)),1,0)</f>
        <v>#REF!</v>
      </c>
      <c r="H33" s="2" t="e">
        <f>IF(OR(LEFT(#REF!)=LEFT(#REF!),RIGHT(#REF!)=RIGHT(#REF!)),1,0)</f>
        <v>#REF!</v>
      </c>
      <c r="I33" s="2" t="e">
        <f>IF(OR(LEFT(#REF!)=LEFT(#REF!),RIGHT(#REF!)=RIGHT(#REF!)),1,0)</f>
        <v>#REF!</v>
      </c>
      <c r="J33" s="6"/>
      <c r="K33" s="5"/>
      <c r="L33" s="5"/>
      <c r="M33" s="5"/>
      <c r="N33" s="5"/>
      <c r="O33" s="5"/>
      <c r="P33" s="5"/>
      <c r="Q33" s="5"/>
      <c r="R33" s="5"/>
    </row>
    <row r="34" spans="1:18" ht="12.75" hidden="1">
      <c r="A34" s="16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2" t="e">
        <f>IF(OR(LEFT(#REF!)=LEFT(#REF!),RIGHT(#REF!)=RIGHT(#REF!)),1,0)</f>
        <v>#REF!</v>
      </c>
      <c r="E34" s="2" t="e">
        <f>IF(OR(LEFT(#REF!)=LEFT(#REF!),RIGHT(#REF!)=RIGHT(#REF!)),1,0)</f>
        <v>#REF!</v>
      </c>
      <c r="F34" s="2" t="e">
        <f>IF(OR(LEFT(#REF!)=LEFT(#REF!),RIGHT(#REF!)=RIGHT(#REF!)),1,0)</f>
        <v>#REF!</v>
      </c>
      <c r="G34" s="2" t="e">
        <f>IF(OR(LEFT(#REF!)=LEFT(#REF!),RIGHT(#REF!)=RIGHT(#REF!)),1,0)</f>
        <v>#REF!</v>
      </c>
      <c r="H34" s="2" t="e">
        <f>IF(OR(LEFT(#REF!)=LEFT(#REF!),RIGHT(#REF!)=RIGHT(#REF!)),1,0)</f>
        <v>#REF!</v>
      </c>
      <c r="I34" s="2" t="e">
        <f>IF(OR(LEFT(#REF!)=LEFT(#REF!),RIGHT(#REF!)=RIGHT(#REF!)),1,0)</f>
        <v>#REF!</v>
      </c>
      <c r="J34" s="6"/>
      <c r="K34" s="5"/>
      <c r="L34" s="5"/>
      <c r="M34" s="5"/>
      <c r="N34" s="5"/>
      <c r="O34" s="5"/>
      <c r="P34" s="5"/>
      <c r="Q34" s="5"/>
      <c r="R34" s="5"/>
    </row>
    <row r="35" spans="1:18" ht="12.75" hidden="1">
      <c r="A35" s="16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2" t="e">
        <f>IF(OR(LEFT(#REF!)=LEFT(#REF!),RIGHT(#REF!)=RIGHT(#REF!)),1,0)</f>
        <v>#REF!</v>
      </c>
      <c r="E35" s="2" t="e">
        <f>IF(OR(LEFT(#REF!)=LEFT(#REF!),RIGHT(#REF!)=RIGHT(#REF!)),1,0)</f>
        <v>#REF!</v>
      </c>
      <c r="F35" s="2" t="e">
        <f>IF(OR(LEFT(#REF!)=LEFT(#REF!),RIGHT(#REF!)=RIGHT(#REF!)),1,0)</f>
        <v>#REF!</v>
      </c>
      <c r="G35" s="2" t="e">
        <f>IF(OR(LEFT(#REF!)=LEFT(#REF!),RIGHT(#REF!)=RIGHT(#REF!)),1,0)</f>
        <v>#REF!</v>
      </c>
      <c r="H35" s="2" t="e">
        <f>IF(OR(LEFT(#REF!)=LEFT(#REF!),RIGHT(#REF!)=RIGHT(#REF!)),1,0)</f>
        <v>#REF!</v>
      </c>
      <c r="I35" s="2" t="e">
        <f>IF(OR(LEFT(#REF!)=LEFT(#REF!),RIGHT(#REF!)=RIGHT(#REF!)),1,0)</f>
        <v>#REF!</v>
      </c>
      <c r="J35" s="6"/>
      <c r="K35" s="5"/>
      <c r="L35" s="5"/>
      <c r="M35" s="5"/>
      <c r="N35" s="5"/>
      <c r="O35" s="5"/>
      <c r="P35" s="5"/>
      <c r="Q35" s="5"/>
      <c r="R35" s="5"/>
    </row>
    <row r="36" spans="1:18" ht="12.75" hidden="1">
      <c r="A36" s="16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2" t="e">
        <f>IF(OR(LEFT(#REF!)=LEFT(#REF!),RIGHT(#REF!)=RIGHT(#REF!)),1,0)</f>
        <v>#REF!</v>
      </c>
      <c r="E36" s="2" t="e">
        <f>IF(OR(LEFT(#REF!)=LEFT(#REF!),RIGHT(#REF!)=RIGHT(#REF!)),1,0)</f>
        <v>#REF!</v>
      </c>
      <c r="F36" s="2" t="e">
        <f>IF(OR(LEFT(#REF!)=LEFT(#REF!),RIGHT(#REF!)=RIGHT(#REF!)),1,0)</f>
        <v>#REF!</v>
      </c>
      <c r="G36" s="2" t="e">
        <f>IF(OR(LEFT(#REF!)=LEFT(#REF!),RIGHT(#REF!)=RIGHT(#REF!)),1,0)</f>
        <v>#REF!</v>
      </c>
      <c r="H36" s="2" t="e">
        <f>IF(OR(LEFT(#REF!)=LEFT(#REF!),RIGHT(#REF!)=RIGHT(#REF!)),1,0)</f>
        <v>#REF!</v>
      </c>
      <c r="I36" s="2" t="e">
        <f>IF(OR(LEFT(#REF!)=LEFT(#REF!),RIGHT(#REF!)=RIGHT(#REF!)),1,0)</f>
        <v>#REF!</v>
      </c>
      <c r="J36" s="6"/>
      <c r="K36" s="5"/>
      <c r="L36" s="5"/>
      <c r="M36" s="5"/>
      <c r="N36" s="5"/>
      <c r="O36" s="5"/>
      <c r="P36" s="5"/>
      <c r="Q36" s="5"/>
      <c r="R36" s="5"/>
    </row>
    <row r="37" spans="1:18" ht="12.75" hidden="1">
      <c r="A37" s="16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2" t="e">
        <f>IF(OR(LEFT(#REF!)=LEFT(#REF!),RIGHT(#REF!)=RIGHT(#REF!)),1,0)</f>
        <v>#REF!</v>
      </c>
      <c r="E37" s="2" t="e">
        <f>IF(OR(LEFT(#REF!)=LEFT(#REF!),RIGHT(#REF!)=RIGHT(#REF!)),1,0)</f>
        <v>#REF!</v>
      </c>
      <c r="F37" s="2" t="e">
        <f>IF(OR(LEFT(#REF!)=LEFT(#REF!),RIGHT(#REF!)=RIGHT(#REF!)),1,0)</f>
        <v>#REF!</v>
      </c>
      <c r="G37" s="2" t="e">
        <f>IF(OR(LEFT(#REF!)=LEFT(#REF!),RIGHT(#REF!)=RIGHT(#REF!)),1,0)</f>
        <v>#REF!</v>
      </c>
      <c r="H37" s="2" t="e">
        <f>IF(OR(LEFT(#REF!)=LEFT(#REF!),RIGHT(#REF!)=RIGHT(#REF!)),1,0)</f>
        <v>#REF!</v>
      </c>
      <c r="I37" s="2" t="e">
        <f>IF(OR(LEFT(#REF!)=LEFT(#REF!),RIGHT(#REF!)=RIGHT(#REF!)),1,0)</f>
        <v>#REF!</v>
      </c>
      <c r="J37" s="6"/>
      <c r="K37" s="5"/>
      <c r="L37" s="5"/>
      <c r="M37" s="5"/>
      <c r="N37" s="5"/>
      <c r="O37" s="5"/>
      <c r="P37" s="5"/>
      <c r="Q37" s="5"/>
      <c r="R37" s="5"/>
    </row>
    <row r="38" spans="1:18" ht="12.75" hidden="1">
      <c r="A38" s="16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2" t="e">
        <f>IF(OR(LEFT(#REF!)=LEFT(#REF!),RIGHT(#REF!)=RIGHT(#REF!)),1,0)</f>
        <v>#REF!</v>
      </c>
      <c r="E38" s="2" t="e">
        <f>IF(OR(LEFT(#REF!)=LEFT(#REF!),RIGHT(#REF!)=RIGHT(#REF!)),1,0)</f>
        <v>#REF!</v>
      </c>
      <c r="F38" s="2" t="e">
        <f>IF(OR(LEFT(#REF!)=LEFT(#REF!),RIGHT(#REF!)=RIGHT(#REF!)),1,0)</f>
        <v>#REF!</v>
      </c>
      <c r="G38" s="2" t="e">
        <f>IF(OR(LEFT(#REF!)=LEFT(#REF!),RIGHT(#REF!)=RIGHT(#REF!)),1,0)</f>
        <v>#REF!</v>
      </c>
      <c r="H38" s="2" t="e">
        <f>IF(OR(LEFT(#REF!)=LEFT(#REF!),RIGHT(#REF!)=RIGHT(#REF!)),1,0)</f>
        <v>#REF!</v>
      </c>
      <c r="I38" s="2" t="e">
        <f>IF(OR(LEFT(#REF!)=LEFT(#REF!),RIGHT(#REF!)=RIGHT(#REF!)),1,0)</f>
        <v>#REF!</v>
      </c>
      <c r="J38" s="6"/>
      <c r="K38" s="5"/>
      <c r="L38" s="5"/>
      <c r="M38" s="5"/>
      <c r="N38" s="5"/>
      <c r="O38" s="5"/>
      <c r="P38" s="5"/>
      <c r="Q38" s="5"/>
      <c r="R38" s="5"/>
    </row>
    <row r="39" spans="1:18" ht="12.75" hidden="1">
      <c r="A39" s="16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2" t="e">
        <f>IF(OR(LEFT(#REF!)=LEFT(#REF!),RIGHT(#REF!)=RIGHT(#REF!)),1,0)</f>
        <v>#REF!</v>
      </c>
      <c r="E39" s="2" t="e">
        <f>IF(OR(LEFT(#REF!)=LEFT(#REF!),RIGHT(#REF!)=RIGHT(#REF!)),1,0)</f>
        <v>#REF!</v>
      </c>
      <c r="F39" s="2" t="e">
        <f>IF(OR(LEFT(#REF!)=LEFT(#REF!),RIGHT(#REF!)=RIGHT(#REF!)),1,0)</f>
        <v>#REF!</v>
      </c>
      <c r="G39" s="2" t="e">
        <f>IF(OR(LEFT(#REF!)=LEFT(#REF!),RIGHT(#REF!)=RIGHT(#REF!)),1,0)</f>
        <v>#REF!</v>
      </c>
      <c r="H39" s="2" t="e">
        <f>IF(OR(LEFT(#REF!)=LEFT(#REF!),RIGHT(#REF!)=RIGHT(#REF!)),1,0)</f>
        <v>#REF!</v>
      </c>
      <c r="I39" s="2" t="e">
        <f>IF(OR(LEFT(#REF!)=LEFT(#REF!),RIGHT(#REF!)=RIGHT(#REF!)),1,0)</f>
        <v>#REF!</v>
      </c>
      <c r="J39" s="6"/>
      <c r="K39" s="5"/>
      <c r="L39" s="5"/>
      <c r="M39" s="5"/>
      <c r="N39" s="5"/>
      <c r="O39" s="5"/>
      <c r="P39" s="5"/>
      <c r="Q39" s="5"/>
      <c r="R39" s="5"/>
    </row>
    <row r="40" spans="1:18" ht="12.75" hidden="1">
      <c r="A40" s="16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2" t="e">
        <f>IF(OR(LEFT(#REF!)=LEFT(#REF!),RIGHT(#REF!)=RIGHT(#REF!)),1,0)</f>
        <v>#REF!</v>
      </c>
      <c r="E40" s="2" t="e">
        <f>IF(OR(LEFT(#REF!)=LEFT(#REF!),RIGHT(#REF!)=RIGHT(#REF!)),1,0)</f>
        <v>#REF!</v>
      </c>
      <c r="F40" s="2" t="e">
        <f>IF(OR(LEFT(#REF!)=LEFT(#REF!),RIGHT(#REF!)=RIGHT(#REF!)),1,0)</f>
        <v>#REF!</v>
      </c>
      <c r="G40" s="2" t="e">
        <f>IF(OR(LEFT(#REF!)=LEFT(#REF!),RIGHT(#REF!)=RIGHT(#REF!)),1,0)</f>
        <v>#REF!</v>
      </c>
      <c r="H40" s="2" t="e">
        <f>IF(OR(LEFT(#REF!)=LEFT(#REF!),RIGHT(#REF!)=RIGHT(#REF!)),1,0)</f>
        <v>#REF!</v>
      </c>
      <c r="I40" s="2" t="e">
        <f>IF(OR(LEFT(#REF!)=LEFT(#REF!),RIGHT(#REF!)=RIGHT(#REF!)),1,0)</f>
        <v>#REF!</v>
      </c>
      <c r="J40" s="6"/>
      <c r="K40" s="5"/>
      <c r="L40" s="5"/>
      <c r="M40" s="5"/>
      <c r="N40" s="5"/>
      <c r="O40" s="5"/>
      <c r="P40" s="5"/>
      <c r="Q40" s="5"/>
      <c r="R40" s="5"/>
    </row>
    <row r="41" spans="1:18" ht="13.5" hidden="1" thickBot="1">
      <c r="A41" s="19" t="e">
        <f>#REF!</f>
        <v>#REF!</v>
      </c>
      <c r="B41" s="26" t="e">
        <f>IF(OR(LEFT(#REF!)=LEFT(#REF!),RIGHT(#REF!)=RIGHT(#REF!)),1,0)</f>
        <v>#REF!</v>
      </c>
      <c r="C41" s="26" t="e">
        <f>IF(OR(LEFT(#REF!)=LEFT(#REF!),RIGHT(#REF!)=RIGHT(#REF!)),1,0)</f>
        <v>#REF!</v>
      </c>
      <c r="D41" s="26" t="e">
        <f>IF(OR(LEFT(#REF!)=LEFT(#REF!),RIGHT(#REF!)=RIGHT(#REF!)),1,0)</f>
        <v>#REF!</v>
      </c>
      <c r="E41" s="26" t="e">
        <f>IF(OR(LEFT(#REF!)=LEFT(#REF!),RIGHT(#REF!)=RIGHT(#REF!)),1,0)</f>
        <v>#REF!</v>
      </c>
      <c r="F41" s="26" t="e">
        <f>IF(OR(LEFT(#REF!)=LEFT(#REF!),RIGHT(#REF!)=RIGHT(#REF!)),1,0)</f>
        <v>#REF!</v>
      </c>
      <c r="G41" s="26" t="e">
        <f>IF(OR(LEFT(#REF!)=LEFT(#REF!),RIGHT(#REF!)=RIGHT(#REF!)),1,0)</f>
        <v>#REF!</v>
      </c>
      <c r="H41" s="26" t="e">
        <f>IF(OR(LEFT(#REF!)=LEFT(#REF!),RIGHT(#REF!)=RIGHT(#REF!)),1,0)</f>
        <v>#REF!</v>
      </c>
      <c r="I41" s="26" t="e">
        <f>IF(OR(LEFT(#REF!)=LEFT(#REF!),RIGHT(#REF!)=RIGHT(#REF!)),1,0)</f>
        <v>#REF!</v>
      </c>
      <c r="J41" s="6"/>
      <c r="K41" s="5"/>
      <c r="L41" s="5"/>
      <c r="M41" s="5"/>
      <c r="N41" s="5"/>
      <c r="O41" s="5"/>
      <c r="P41" s="5"/>
      <c r="Q41" s="5"/>
      <c r="R41" s="5"/>
    </row>
    <row r="42" spans="2:9" ht="12.75" hidden="1">
      <c r="B42" s="3"/>
      <c r="C42" s="3"/>
      <c r="D42" s="3"/>
      <c r="E42" s="3"/>
      <c r="F42" s="3"/>
      <c r="G42" s="3"/>
      <c r="H42" s="3"/>
      <c r="I42" s="3"/>
    </row>
    <row r="43" spans="1:17" ht="12.75" hidden="1">
      <c r="A43" s="13" t="s">
        <v>4</v>
      </c>
      <c r="B43" s="14" t="str">
        <f aca="true" t="shared" si="4" ref="B43:I43">B1</f>
        <v>Г.Р</v>
      </c>
      <c r="C43" s="14" t="str">
        <f t="shared" si="4"/>
        <v>Куб</v>
      </c>
      <c r="D43" s="14" t="str">
        <f>D1</f>
        <v>Аяк</v>
      </c>
      <c r="E43" s="14" t="str">
        <f>E1</f>
        <v>Дин</v>
      </c>
      <c r="F43" s="14" t="str">
        <f>F1</f>
        <v>Гра</v>
      </c>
      <c r="G43" s="14" t="str">
        <f>G1</f>
        <v>Атл</v>
      </c>
      <c r="H43" s="14" t="str">
        <f t="shared" si="4"/>
        <v>Бал</v>
      </c>
      <c r="I43" s="14" t="str">
        <f t="shared" si="4"/>
        <v>Чер</v>
      </c>
      <c r="J43" s="6"/>
      <c r="K43" s="5"/>
      <c r="L43" s="5"/>
      <c r="M43" s="5"/>
      <c r="N43" s="5"/>
      <c r="O43" s="5"/>
      <c r="P43" s="5"/>
      <c r="Q43" s="5"/>
    </row>
    <row r="44" spans="1:17" ht="12.75" hidden="1">
      <c r="A44" s="16" t="str">
        <f>A2</f>
        <v>1. Гамбург - Герта </v>
      </c>
      <c r="B44" s="6">
        <f aca="true" t="shared" si="5" ref="B44:B53">IF(B20&gt;C20,1,0)</f>
        <v>1</v>
      </c>
      <c r="C44" s="12">
        <f aca="true" t="shared" si="6" ref="C44:C53">IF(C20&gt;B20,1,0)</f>
        <v>0</v>
      </c>
      <c r="D44" s="12">
        <f>IF(D20&gt;E20,1,0)</f>
        <v>0</v>
      </c>
      <c r="E44" s="12">
        <f aca="true" t="shared" si="7" ref="E44:E53">IF(E20&gt;D20,1,0)</f>
        <v>0</v>
      </c>
      <c r="F44" s="12">
        <f>IF(F20&gt;G20,1,0)</f>
        <v>1</v>
      </c>
      <c r="G44" s="12">
        <f aca="true" t="shared" si="8" ref="G44:G53">IF(G20&gt;F20,1,0)</f>
        <v>0</v>
      </c>
      <c r="H44" s="6">
        <f aca="true" t="shared" si="9" ref="H44:H53">IF(H20&gt;I20,1,0)</f>
        <v>1</v>
      </c>
      <c r="I44" s="6">
        <f aca="true" t="shared" si="10" ref="I44:I53">IF(I20&gt;H20,1,0)</f>
        <v>0</v>
      </c>
      <c r="J44" s="6"/>
      <c r="K44" s="5"/>
      <c r="L44" s="5"/>
      <c r="M44" s="5"/>
      <c r="N44" s="5"/>
      <c r="O44" s="5"/>
      <c r="P44" s="5"/>
      <c r="Q44" s="5"/>
    </row>
    <row r="45" spans="1:17" ht="12.75" hidden="1">
      <c r="A45" s="16" t="str">
        <f aca="true" t="shared" si="11" ref="A45:A53">A3</f>
        <v>2. Хаддерсфилд - Кр.Пэлас </v>
      </c>
      <c r="B45" s="6">
        <f t="shared" si="5"/>
        <v>0</v>
      </c>
      <c r="C45" s="12">
        <f t="shared" si="6"/>
        <v>0</v>
      </c>
      <c r="D45" s="12">
        <f aca="true" t="shared" si="12" ref="D45:D53">IF(D21&gt;E21,1,0)</f>
        <v>0</v>
      </c>
      <c r="E45" s="12">
        <f t="shared" si="7"/>
        <v>0</v>
      </c>
      <c r="F45" s="12">
        <f aca="true" t="shared" si="13" ref="F45:F53">IF(F21&gt;G21,1,0)</f>
        <v>0</v>
      </c>
      <c r="G45" s="12">
        <f t="shared" si="8"/>
        <v>0</v>
      </c>
      <c r="H45" s="6">
        <f t="shared" si="9"/>
        <v>0</v>
      </c>
      <c r="I45" s="6">
        <f t="shared" si="10"/>
        <v>1</v>
      </c>
      <c r="J45" s="6"/>
      <c r="K45" s="5"/>
      <c r="L45" s="5"/>
      <c r="M45" s="5"/>
      <c r="N45" s="5"/>
      <c r="O45" s="5"/>
      <c r="P45" s="5"/>
      <c r="Q45" s="5"/>
    </row>
    <row r="46" spans="1:17" ht="12.75" hidden="1">
      <c r="A46" s="16" t="str">
        <f t="shared" si="11"/>
        <v>3. Фенербахче - Галатасарай </v>
      </c>
      <c r="B46" s="6">
        <f t="shared" si="5"/>
        <v>0</v>
      </c>
      <c r="C46" s="12">
        <f t="shared" si="6"/>
        <v>0</v>
      </c>
      <c r="D46" s="12">
        <f t="shared" si="12"/>
        <v>0</v>
      </c>
      <c r="E46" s="12">
        <f t="shared" si="7"/>
        <v>0</v>
      </c>
      <c r="F46" s="12">
        <f t="shared" si="13"/>
        <v>0</v>
      </c>
      <c r="G46" s="12">
        <f t="shared" si="8"/>
        <v>0</v>
      </c>
      <c r="H46" s="6">
        <f t="shared" si="9"/>
        <v>0</v>
      </c>
      <c r="I46" s="6">
        <f t="shared" si="10"/>
        <v>0</v>
      </c>
      <c r="J46" s="6"/>
      <c r="K46" s="5"/>
      <c r="L46" s="5"/>
      <c r="M46" s="5"/>
      <c r="N46" s="5"/>
      <c r="O46" s="5"/>
      <c r="P46" s="5"/>
      <c r="Q46" s="5"/>
    </row>
    <row r="47" spans="1:17" ht="12.75" hidden="1">
      <c r="A47" s="16" t="str">
        <f t="shared" si="11"/>
        <v>4. Спарта Пр - Славия Пр </v>
      </c>
      <c r="B47" s="6">
        <f t="shared" si="5"/>
        <v>0</v>
      </c>
      <c r="C47" s="12">
        <f t="shared" si="6"/>
        <v>0</v>
      </c>
      <c r="D47" s="12">
        <f t="shared" si="12"/>
        <v>0</v>
      </c>
      <c r="E47" s="12">
        <f t="shared" si="7"/>
        <v>0</v>
      </c>
      <c r="F47" s="12">
        <f t="shared" si="13"/>
        <v>0</v>
      </c>
      <c r="G47" s="12">
        <f t="shared" si="8"/>
        <v>0</v>
      </c>
      <c r="H47" s="6">
        <f t="shared" si="9"/>
        <v>0</v>
      </c>
      <c r="I47" s="6">
        <f t="shared" si="10"/>
        <v>1</v>
      </c>
      <c r="J47" s="6"/>
      <c r="K47" s="5"/>
      <c r="L47" s="5"/>
      <c r="M47" s="5"/>
      <c r="N47" s="5"/>
      <c r="O47" s="5"/>
      <c r="P47" s="5"/>
      <c r="Q47" s="5"/>
    </row>
    <row r="48" spans="1:17" ht="12.75" hidden="1">
      <c r="A48" s="16" t="str">
        <f t="shared" si="11"/>
        <v>5. Анже - Кан </v>
      </c>
      <c r="B48" s="6">
        <f t="shared" si="5"/>
        <v>0</v>
      </c>
      <c r="C48" s="12">
        <f t="shared" si="6"/>
        <v>1</v>
      </c>
      <c r="D48" s="12">
        <f t="shared" si="12"/>
        <v>0</v>
      </c>
      <c r="E48" s="12">
        <f t="shared" si="7"/>
        <v>0</v>
      </c>
      <c r="F48" s="12">
        <f t="shared" si="13"/>
        <v>1</v>
      </c>
      <c r="G48" s="12">
        <f t="shared" si="8"/>
        <v>0</v>
      </c>
      <c r="H48" s="6">
        <f t="shared" si="9"/>
        <v>0</v>
      </c>
      <c r="I48" s="6">
        <f t="shared" si="10"/>
        <v>0</v>
      </c>
      <c r="J48" s="6"/>
      <c r="K48" s="5"/>
      <c r="L48" s="5"/>
      <c r="M48" s="5"/>
      <c r="N48" s="5"/>
      <c r="O48" s="5"/>
      <c r="P48" s="5"/>
      <c r="Q48" s="5"/>
    </row>
    <row r="49" spans="1:17" ht="12.75" hidden="1">
      <c r="A49" s="16" t="str">
        <f t="shared" si="11"/>
        <v>6. Леганес - Севилья </v>
      </c>
      <c r="B49" s="6">
        <f t="shared" si="5"/>
        <v>0</v>
      </c>
      <c r="C49" s="12">
        <f t="shared" si="6"/>
        <v>0</v>
      </c>
      <c r="D49" s="12">
        <f t="shared" si="12"/>
        <v>0</v>
      </c>
      <c r="E49" s="12">
        <f t="shared" si="7"/>
        <v>0</v>
      </c>
      <c r="F49" s="12">
        <f t="shared" si="13"/>
        <v>0</v>
      </c>
      <c r="G49" s="12">
        <f t="shared" si="8"/>
        <v>1</v>
      </c>
      <c r="H49" s="6">
        <f t="shared" si="9"/>
        <v>0</v>
      </c>
      <c r="I49" s="6">
        <f t="shared" si="10"/>
        <v>0</v>
      </c>
      <c r="J49" s="6"/>
      <c r="K49" s="5"/>
      <c r="L49" s="5"/>
      <c r="M49" s="5"/>
      <c r="N49" s="5"/>
      <c r="O49" s="5"/>
      <c r="P49" s="5"/>
      <c r="Q49" s="5"/>
    </row>
    <row r="50" spans="1:17" ht="12.75" hidden="1">
      <c r="A50" s="16" t="str">
        <f t="shared" si="11"/>
        <v>7. Сампдория - Интер </v>
      </c>
      <c r="B50" s="6">
        <f t="shared" si="5"/>
        <v>0</v>
      </c>
      <c r="C50" s="12">
        <f t="shared" si="6"/>
        <v>0</v>
      </c>
      <c r="D50" s="12">
        <f t="shared" si="12"/>
        <v>0</v>
      </c>
      <c r="E50" s="12">
        <f t="shared" si="7"/>
        <v>0</v>
      </c>
      <c r="F50" s="12">
        <f t="shared" si="13"/>
        <v>0</v>
      </c>
      <c r="G50" s="12">
        <f t="shared" si="8"/>
        <v>0</v>
      </c>
      <c r="H50" s="6">
        <f t="shared" si="9"/>
        <v>0</v>
      </c>
      <c r="I50" s="6">
        <f t="shared" si="10"/>
        <v>1</v>
      </c>
      <c r="J50" s="6"/>
      <c r="K50" s="5"/>
      <c r="L50" s="5"/>
      <c r="M50" s="5"/>
      <c r="N50" s="5"/>
      <c r="O50" s="5"/>
      <c r="P50" s="5"/>
      <c r="Q50" s="5"/>
    </row>
    <row r="51" spans="1:17" ht="12.75" hidden="1">
      <c r="A51" s="16" t="str">
        <f t="shared" si="11"/>
        <v>8. Торино - Фиорентина </v>
      </c>
      <c r="B51" s="6">
        <f t="shared" si="5"/>
        <v>1</v>
      </c>
      <c r="C51" s="12">
        <f t="shared" si="6"/>
        <v>0</v>
      </c>
      <c r="D51" s="12">
        <f t="shared" si="12"/>
        <v>0</v>
      </c>
      <c r="E51" s="12">
        <f t="shared" si="7"/>
        <v>0</v>
      </c>
      <c r="F51" s="12">
        <f t="shared" si="13"/>
        <v>1</v>
      </c>
      <c r="G51" s="12">
        <f t="shared" si="8"/>
        <v>0</v>
      </c>
      <c r="H51" s="6">
        <f t="shared" si="9"/>
        <v>0</v>
      </c>
      <c r="I51" s="6">
        <f t="shared" si="10"/>
        <v>0</v>
      </c>
      <c r="J51" s="6"/>
      <c r="K51" s="5"/>
      <c r="L51" s="5"/>
      <c r="M51" s="5"/>
      <c r="N51" s="5"/>
      <c r="O51" s="5"/>
      <c r="P51" s="5"/>
      <c r="Q51" s="5"/>
    </row>
    <row r="52" spans="1:17" ht="12.75" hidden="1">
      <c r="A52" s="16" t="str">
        <f t="shared" si="11"/>
        <v>9. Башакшехир - Бешикташ </v>
      </c>
      <c r="B52" s="6">
        <f t="shared" si="5"/>
        <v>0</v>
      </c>
      <c r="C52" s="12">
        <f t="shared" si="6"/>
        <v>0</v>
      </c>
      <c r="D52" s="12">
        <f t="shared" si="12"/>
        <v>0</v>
      </c>
      <c r="E52" s="12">
        <f t="shared" si="7"/>
        <v>0</v>
      </c>
      <c r="F52" s="12">
        <f t="shared" si="13"/>
        <v>0</v>
      </c>
      <c r="G52" s="12">
        <f t="shared" si="8"/>
        <v>1</v>
      </c>
      <c r="H52" s="6">
        <f t="shared" si="9"/>
        <v>1</v>
      </c>
      <c r="I52" s="6">
        <f t="shared" si="10"/>
        <v>0</v>
      </c>
      <c r="J52" s="6"/>
      <c r="K52" s="5"/>
      <c r="L52" s="5"/>
      <c r="M52" s="5"/>
      <c r="N52" s="5"/>
      <c r="O52" s="5"/>
      <c r="P52" s="5"/>
      <c r="Q52" s="5"/>
    </row>
    <row r="53" spans="1:17" ht="12.75" hidden="1">
      <c r="A53" s="16" t="str">
        <f t="shared" si="11"/>
        <v>10. Марсель - Лион </v>
      </c>
      <c r="B53" s="6">
        <f t="shared" si="5"/>
        <v>0</v>
      </c>
      <c r="C53" s="12">
        <f t="shared" si="6"/>
        <v>0</v>
      </c>
      <c r="D53" s="12">
        <f t="shared" si="12"/>
        <v>0</v>
      </c>
      <c r="E53" s="12">
        <f t="shared" si="7"/>
        <v>0</v>
      </c>
      <c r="F53" s="12">
        <f t="shared" si="13"/>
        <v>0</v>
      </c>
      <c r="G53" s="12">
        <f t="shared" si="8"/>
        <v>0</v>
      </c>
      <c r="H53" s="6">
        <f t="shared" si="9"/>
        <v>0</v>
      </c>
      <c r="I53" s="6">
        <f t="shared" si="10"/>
        <v>0</v>
      </c>
      <c r="J53" s="6"/>
      <c r="K53" s="5"/>
      <c r="L53" s="5"/>
      <c r="M53" s="5"/>
      <c r="N53" s="5"/>
      <c r="O53" s="5"/>
      <c r="P53" s="5"/>
      <c r="Q53" s="5"/>
    </row>
    <row r="54" spans="1:17" ht="12.75" hidden="1">
      <c r="A54" s="16"/>
      <c r="B54" s="6"/>
      <c r="C54" s="12"/>
      <c r="D54" s="12"/>
      <c r="E54" s="12"/>
      <c r="F54" s="12"/>
      <c r="G54" s="12"/>
      <c r="H54" s="6"/>
      <c r="I54" s="6"/>
      <c r="J54" s="6"/>
      <c r="K54" s="5"/>
      <c r="L54" s="5"/>
      <c r="M54" s="5"/>
      <c r="N54" s="5"/>
      <c r="O54" s="5"/>
      <c r="P54" s="5"/>
      <c r="Q54" s="5"/>
    </row>
    <row r="55" spans="1:17" ht="12.75" hidden="1">
      <c r="A55" s="16" t="s">
        <v>4</v>
      </c>
      <c r="B55" s="9" t="e">
        <f>#REF!</f>
        <v>#REF!</v>
      </c>
      <c r="C55" s="9" t="e">
        <f>#REF!</f>
        <v>#REF!</v>
      </c>
      <c r="D55" s="9" t="e">
        <f>#REF!</f>
        <v>#REF!</v>
      </c>
      <c r="E55" s="9" t="e">
        <f>#REF!</f>
        <v>#REF!</v>
      </c>
      <c r="F55" s="9" t="e">
        <f>#REF!</f>
        <v>#REF!</v>
      </c>
      <c r="G55" s="9" t="e">
        <f>#REF!</f>
        <v>#REF!</v>
      </c>
      <c r="H55" s="9" t="e">
        <f>#REF!</f>
        <v>#REF!</v>
      </c>
      <c r="I55" s="9" t="e">
        <f>#REF!</f>
        <v>#REF!</v>
      </c>
      <c r="J55" s="6"/>
      <c r="K55" s="5"/>
      <c r="L55" s="5"/>
      <c r="M55" s="5"/>
      <c r="N55" s="5"/>
      <c r="O55" s="5"/>
      <c r="P55" s="5"/>
      <c r="Q55" s="5"/>
    </row>
    <row r="56" spans="1:17" ht="12.75" hidden="1">
      <c r="A56" s="16" t="e">
        <f>#REF!</f>
        <v>#REF!</v>
      </c>
      <c r="B56" s="6" t="e">
        <f aca="true" t="shared" si="14" ref="B56:B65">IF(B32&gt;C32,1,0)</f>
        <v>#REF!</v>
      </c>
      <c r="C56" s="12" t="e">
        <f aca="true" t="shared" si="15" ref="C56:C65">IF(C32&gt;B32,1,0)</f>
        <v>#REF!</v>
      </c>
      <c r="D56" s="12" t="e">
        <f>IF(D32&gt;E32,1,0)</f>
        <v>#REF!</v>
      </c>
      <c r="E56" s="12" t="e">
        <f aca="true" t="shared" si="16" ref="E56:E65">IF(E32&gt;D32,1,0)</f>
        <v>#REF!</v>
      </c>
      <c r="F56" s="12" t="e">
        <f>IF(F32&gt;G32,1,0)</f>
        <v>#REF!</v>
      </c>
      <c r="G56" s="12" t="e">
        <f aca="true" t="shared" si="17" ref="G56:G65">IF(G32&gt;F32,1,0)</f>
        <v>#REF!</v>
      </c>
      <c r="H56" s="6" t="e">
        <f aca="true" t="shared" si="18" ref="H56:H65">IF(H32&gt;I32,1,0)</f>
        <v>#REF!</v>
      </c>
      <c r="I56" s="6" t="e">
        <f aca="true" t="shared" si="19" ref="I56:I65">IF(I32&gt;H32,1,0)</f>
        <v>#REF!</v>
      </c>
      <c r="J56" s="6"/>
      <c r="K56" s="5"/>
      <c r="L56" s="5"/>
      <c r="M56" s="5"/>
      <c r="N56" s="5"/>
      <c r="O56" s="5"/>
      <c r="P56" s="5"/>
      <c r="Q56" s="5"/>
    </row>
    <row r="57" spans="1:17" ht="12.75" hidden="1">
      <c r="A57" s="16" t="e">
        <f>#REF!</f>
        <v>#REF!</v>
      </c>
      <c r="B57" s="6" t="e">
        <f t="shared" si="14"/>
        <v>#REF!</v>
      </c>
      <c r="C57" s="12" t="e">
        <f t="shared" si="15"/>
        <v>#REF!</v>
      </c>
      <c r="D57" s="12" t="e">
        <f aca="true" t="shared" si="20" ref="D57:D65">IF(D33&gt;E33,1,0)</f>
        <v>#REF!</v>
      </c>
      <c r="E57" s="12" t="e">
        <f t="shared" si="16"/>
        <v>#REF!</v>
      </c>
      <c r="F57" s="12" t="e">
        <f aca="true" t="shared" si="21" ref="F57:F65">IF(F33&gt;G33,1,0)</f>
        <v>#REF!</v>
      </c>
      <c r="G57" s="12" t="e">
        <f t="shared" si="17"/>
        <v>#REF!</v>
      </c>
      <c r="H57" s="6" t="e">
        <f t="shared" si="18"/>
        <v>#REF!</v>
      </c>
      <c r="I57" s="6" t="e">
        <f t="shared" si="19"/>
        <v>#REF!</v>
      </c>
      <c r="J57" s="6"/>
      <c r="K57" s="5"/>
      <c r="L57" s="5"/>
      <c r="M57" s="5"/>
      <c r="N57" s="5"/>
      <c r="O57" s="5"/>
      <c r="P57" s="5"/>
      <c r="Q57" s="5"/>
    </row>
    <row r="58" spans="1:17" ht="12.75" hidden="1">
      <c r="A58" s="16" t="e">
        <f>#REF!</f>
        <v>#REF!</v>
      </c>
      <c r="B58" s="6" t="e">
        <f t="shared" si="14"/>
        <v>#REF!</v>
      </c>
      <c r="C58" s="12" t="e">
        <f t="shared" si="15"/>
        <v>#REF!</v>
      </c>
      <c r="D58" s="12" t="e">
        <f t="shared" si="20"/>
        <v>#REF!</v>
      </c>
      <c r="E58" s="12" t="e">
        <f t="shared" si="16"/>
        <v>#REF!</v>
      </c>
      <c r="F58" s="12" t="e">
        <f t="shared" si="21"/>
        <v>#REF!</v>
      </c>
      <c r="G58" s="12" t="e">
        <f t="shared" si="17"/>
        <v>#REF!</v>
      </c>
      <c r="H58" s="6" t="e">
        <f t="shared" si="18"/>
        <v>#REF!</v>
      </c>
      <c r="I58" s="6" t="e">
        <f t="shared" si="19"/>
        <v>#REF!</v>
      </c>
      <c r="J58" s="6"/>
      <c r="K58" s="5"/>
      <c r="L58" s="5"/>
      <c r="M58" s="5"/>
      <c r="N58" s="5"/>
      <c r="O58" s="5"/>
      <c r="P58" s="5"/>
      <c r="Q58" s="5"/>
    </row>
    <row r="59" spans="1:17" ht="12.75" hidden="1">
      <c r="A59" s="16" t="e">
        <f>#REF!</f>
        <v>#REF!</v>
      </c>
      <c r="B59" s="6" t="e">
        <f t="shared" si="14"/>
        <v>#REF!</v>
      </c>
      <c r="C59" s="12" t="e">
        <f t="shared" si="15"/>
        <v>#REF!</v>
      </c>
      <c r="D59" s="12" t="e">
        <f t="shared" si="20"/>
        <v>#REF!</v>
      </c>
      <c r="E59" s="12" t="e">
        <f t="shared" si="16"/>
        <v>#REF!</v>
      </c>
      <c r="F59" s="12" t="e">
        <f t="shared" si="21"/>
        <v>#REF!</v>
      </c>
      <c r="G59" s="12" t="e">
        <f t="shared" si="17"/>
        <v>#REF!</v>
      </c>
      <c r="H59" s="6" t="e">
        <f t="shared" si="18"/>
        <v>#REF!</v>
      </c>
      <c r="I59" s="6" t="e">
        <f t="shared" si="19"/>
        <v>#REF!</v>
      </c>
      <c r="J59" s="6"/>
      <c r="K59" s="5"/>
      <c r="L59" s="5"/>
      <c r="M59" s="5"/>
      <c r="N59" s="5"/>
      <c r="O59" s="5"/>
      <c r="P59" s="5"/>
      <c r="Q59" s="5"/>
    </row>
    <row r="60" spans="1:17" ht="12.75" hidden="1">
      <c r="A60" s="16" t="e">
        <f>#REF!</f>
        <v>#REF!</v>
      </c>
      <c r="B60" s="6" t="e">
        <f t="shared" si="14"/>
        <v>#REF!</v>
      </c>
      <c r="C60" s="12" t="e">
        <f t="shared" si="15"/>
        <v>#REF!</v>
      </c>
      <c r="D60" s="12" t="e">
        <f t="shared" si="20"/>
        <v>#REF!</v>
      </c>
      <c r="E60" s="12" t="e">
        <f t="shared" si="16"/>
        <v>#REF!</v>
      </c>
      <c r="F60" s="12" t="e">
        <f t="shared" si="21"/>
        <v>#REF!</v>
      </c>
      <c r="G60" s="12" t="e">
        <f t="shared" si="17"/>
        <v>#REF!</v>
      </c>
      <c r="H60" s="6" t="e">
        <f t="shared" si="18"/>
        <v>#REF!</v>
      </c>
      <c r="I60" s="6" t="e">
        <f t="shared" si="19"/>
        <v>#REF!</v>
      </c>
      <c r="J60" s="6"/>
      <c r="K60" s="5"/>
      <c r="L60" s="5"/>
      <c r="M60" s="5"/>
      <c r="N60" s="5"/>
      <c r="O60" s="5"/>
      <c r="P60" s="5"/>
      <c r="Q60" s="5"/>
    </row>
    <row r="61" spans="1:17" ht="12.75" hidden="1">
      <c r="A61" s="16" t="e">
        <f>#REF!</f>
        <v>#REF!</v>
      </c>
      <c r="B61" s="6" t="e">
        <f t="shared" si="14"/>
        <v>#REF!</v>
      </c>
      <c r="C61" s="12" t="e">
        <f t="shared" si="15"/>
        <v>#REF!</v>
      </c>
      <c r="D61" s="12" t="e">
        <f t="shared" si="20"/>
        <v>#REF!</v>
      </c>
      <c r="E61" s="12" t="e">
        <f t="shared" si="16"/>
        <v>#REF!</v>
      </c>
      <c r="F61" s="12" t="e">
        <f t="shared" si="21"/>
        <v>#REF!</v>
      </c>
      <c r="G61" s="12" t="e">
        <f t="shared" si="17"/>
        <v>#REF!</v>
      </c>
      <c r="H61" s="6" t="e">
        <f t="shared" si="18"/>
        <v>#REF!</v>
      </c>
      <c r="I61" s="6" t="e">
        <f t="shared" si="19"/>
        <v>#REF!</v>
      </c>
      <c r="J61" s="6"/>
      <c r="K61" s="5"/>
      <c r="L61" s="5"/>
      <c r="M61" s="5"/>
      <c r="N61" s="5"/>
      <c r="O61" s="5"/>
      <c r="P61" s="5"/>
      <c r="Q61" s="5"/>
    </row>
    <row r="62" spans="1:17" ht="12.75" hidden="1">
      <c r="A62" s="16" t="e">
        <f>#REF!</f>
        <v>#REF!</v>
      </c>
      <c r="B62" s="6" t="e">
        <f t="shared" si="14"/>
        <v>#REF!</v>
      </c>
      <c r="C62" s="12" t="e">
        <f t="shared" si="15"/>
        <v>#REF!</v>
      </c>
      <c r="D62" s="12" t="e">
        <f t="shared" si="20"/>
        <v>#REF!</v>
      </c>
      <c r="E62" s="12" t="e">
        <f t="shared" si="16"/>
        <v>#REF!</v>
      </c>
      <c r="F62" s="12" t="e">
        <f t="shared" si="21"/>
        <v>#REF!</v>
      </c>
      <c r="G62" s="12" t="e">
        <f t="shared" si="17"/>
        <v>#REF!</v>
      </c>
      <c r="H62" s="6" t="e">
        <f t="shared" si="18"/>
        <v>#REF!</v>
      </c>
      <c r="I62" s="6" t="e">
        <f t="shared" si="19"/>
        <v>#REF!</v>
      </c>
      <c r="J62" s="6"/>
      <c r="K62" s="5"/>
      <c r="L62" s="5"/>
      <c r="M62" s="5"/>
      <c r="N62" s="5"/>
      <c r="O62" s="5"/>
      <c r="P62" s="5"/>
      <c r="Q62" s="5"/>
    </row>
    <row r="63" spans="1:17" ht="12.75" hidden="1">
      <c r="A63" s="16" t="e">
        <f>#REF!</f>
        <v>#REF!</v>
      </c>
      <c r="B63" s="6" t="e">
        <f t="shared" si="14"/>
        <v>#REF!</v>
      </c>
      <c r="C63" s="12" t="e">
        <f t="shared" si="15"/>
        <v>#REF!</v>
      </c>
      <c r="D63" s="12" t="e">
        <f t="shared" si="20"/>
        <v>#REF!</v>
      </c>
      <c r="E63" s="12" t="e">
        <f t="shared" si="16"/>
        <v>#REF!</v>
      </c>
      <c r="F63" s="12" t="e">
        <f t="shared" si="21"/>
        <v>#REF!</v>
      </c>
      <c r="G63" s="12" t="e">
        <f t="shared" si="17"/>
        <v>#REF!</v>
      </c>
      <c r="H63" s="6" t="e">
        <f t="shared" si="18"/>
        <v>#REF!</v>
      </c>
      <c r="I63" s="6" t="e">
        <f t="shared" si="19"/>
        <v>#REF!</v>
      </c>
      <c r="J63" s="6"/>
      <c r="K63" s="5"/>
      <c r="L63" s="5"/>
      <c r="M63" s="5"/>
      <c r="N63" s="5"/>
      <c r="O63" s="5"/>
      <c r="P63" s="5"/>
      <c r="Q63" s="5"/>
    </row>
    <row r="64" spans="1:17" ht="12.75" hidden="1">
      <c r="A64" s="16" t="e">
        <f>#REF!</f>
        <v>#REF!</v>
      </c>
      <c r="B64" s="6" t="e">
        <f t="shared" si="14"/>
        <v>#REF!</v>
      </c>
      <c r="C64" s="12" t="e">
        <f t="shared" si="15"/>
        <v>#REF!</v>
      </c>
      <c r="D64" s="12" t="e">
        <f t="shared" si="20"/>
        <v>#REF!</v>
      </c>
      <c r="E64" s="12" t="e">
        <f t="shared" si="16"/>
        <v>#REF!</v>
      </c>
      <c r="F64" s="12" t="e">
        <f t="shared" si="21"/>
        <v>#REF!</v>
      </c>
      <c r="G64" s="12" t="e">
        <f t="shared" si="17"/>
        <v>#REF!</v>
      </c>
      <c r="H64" s="6" t="e">
        <f t="shared" si="18"/>
        <v>#REF!</v>
      </c>
      <c r="I64" s="6" t="e">
        <f t="shared" si="19"/>
        <v>#REF!</v>
      </c>
      <c r="J64" s="6"/>
      <c r="K64" s="5"/>
      <c r="L64" s="5"/>
      <c r="M64" s="5"/>
      <c r="N64" s="5"/>
      <c r="O64" s="5"/>
      <c r="P64" s="5"/>
      <c r="Q64" s="5"/>
    </row>
    <row r="65" spans="1:17" ht="13.5" hidden="1" thickBot="1">
      <c r="A65" s="19" t="e">
        <f>#REF!</f>
        <v>#REF!</v>
      </c>
      <c r="B65" s="20" t="e">
        <f t="shared" si="14"/>
        <v>#REF!</v>
      </c>
      <c r="C65" s="21" t="e">
        <f t="shared" si="15"/>
        <v>#REF!</v>
      </c>
      <c r="D65" s="21" t="e">
        <f t="shared" si="20"/>
        <v>#REF!</v>
      </c>
      <c r="E65" s="21" t="e">
        <f t="shared" si="16"/>
        <v>#REF!</v>
      </c>
      <c r="F65" s="21" t="e">
        <f t="shared" si="21"/>
        <v>#REF!</v>
      </c>
      <c r="G65" s="21" t="e">
        <f t="shared" si="17"/>
        <v>#REF!</v>
      </c>
      <c r="H65" s="20" t="e">
        <f t="shared" si="18"/>
        <v>#REF!</v>
      </c>
      <c r="I65" s="20" t="e">
        <f t="shared" si="19"/>
        <v>#REF!</v>
      </c>
      <c r="J65" s="6"/>
      <c r="K65" s="5"/>
      <c r="L65" s="5"/>
      <c r="M65" s="5"/>
      <c r="N65" s="5"/>
      <c r="O65" s="5"/>
      <c r="P65" s="5"/>
      <c r="Q65" s="5"/>
    </row>
    <row r="66" spans="2:9" ht="12.75" hidden="1">
      <c r="B66" s="6"/>
      <c r="C66" s="12"/>
      <c r="D66" s="12"/>
      <c r="E66" s="12"/>
      <c r="F66" s="12"/>
      <c r="G66" s="12"/>
      <c r="H66" s="6"/>
      <c r="I66" s="6"/>
    </row>
    <row r="67" spans="2:9" ht="12.75">
      <c r="B67" s="6"/>
      <c r="C67" s="12"/>
      <c r="D67" s="12"/>
      <c r="E67" s="12"/>
      <c r="F67" s="12"/>
      <c r="G67" s="12"/>
      <c r="H67" s="6"/>
      <c r="I67" s="6"/>
    </row>
    <row r="68" spans="2:9" ht="12.75">
      <c r="B68" s="6"/>
      <c r="C68" s="12"/>
      <c r="D68" s="12"/>
      <c r="E68" s="12"/>
      <c r="F68" s="12"/>
      <c r="G68" s="12"/>
      <c r="H68" s="6"/>
      <c r="I68" s="6"/>
    </row>
    <row r="69" spans="2:9" ht="12.75">
      <c r="B69" s="6"/>
      <c r="C69" s="12"/>
      <c r="D69" s="12"/>
      <c r="E69" s="12"/>
      <c r="F69" s="12"/>
      <c r="G69" s="12"/>
      <c r="H69" s="6"/>
      <c r="I69" s="6"/>
    </row>
    <row r="70" spans="2:9" ht="12.75">
      <c r="B70" s="6"/>
      <c r="C70" s="12"/>
      <c r="D70" s="12"/>
      <c r="E70" s="12"/>
      <c r="F70" s="12"/>
      <c r="G70" s="12"/>
      <c r="H70" s="6"/>
      <c r="I70" s="6"/>
    </row>
    <row r="71" spans="2:9" ht="12.75">
      <c r="B71" s="6"/>
      <c r="C71" s="12"/>
      <c r="D71" s="12"/>
      <c r="E71" s="12"/>
      <c r="F71" s="12"/>
      <c r="G71" s="12"/>
      <c r="H71" s="6"/>
      <c r="I71" s="6"/>
    </row>
    <row r="72" spans="2:9" ht="12.75">
      <c r="B72" s="6"/>
      <c r="C72" s="12"/>
      <c r="D72" s="12"/>
      <c r="E72" s="12"/>
      <c r="F72" s="12"/>
      <c r="G72" s="12"/>
      <c r="H72" s="6"/>
      <c r="I72" s="6"/>
    </row>
    <row r="73" spans="2:9" ht="12.75">
      <c r="B73" s="6"/>
      <c r="C73" s="12"/>
      <c r="D73" s="12"/>
      <c r="E73" s="12"/>
      <c r="F73" s="12"/>
      <c r="G73" s="12"/>
      <c r="H73" s="6"/>
      <c r="I73" s="6"/>
    </row>
    <row r="74" spans="2:9" ht="12.75">
      <c r="B74" s="6"/>
      <c r="C74" s="12"/>
      <c r="D74" s="12"/>
      <c r="E74" s="12"/>
      <c r="F74" s="12"/>
      <c r="G74" s="12"/>
      <c r="H74" s="6"/>
      <c r="I74" s="6"/>
    </row>
    <row r="75" spans="2:9" ht="12.75">
      <c r="B75" s="6"/>
      <c r="C75" s="12"/>
      <c r="D75" s="12"/>
      <c r="E75" s="12"/>
      <c r="F75" s="12"/>
      <c r="G75" s="12"/>
      <c r="H75" s="6"/>
      <c r="I75" s="6"/>
    </row>
    <row r="76" spans="2:9" ht="12.75">
      <c r="B76" s="6"/>
      <c r="C76" s="12"/>
      <c r="D76" s="12"/>
      <c r="E76" s="12"/>
      <c r="F76" s="12"/>
      <c r="G76" s="12"/>
      <c r="H76" s="6"/>
      <c r="I76" s="6"/>
    </row>
    <row r="77" spans="2:9" ht="12.75">
      <c r="B77" s="6"/>
      <c r="C77" s="12"/>
      <c r="D77" s="12"/>
      <c r="E77" s="12"/>
      <c r="F77" s="12"/>
      <c r="G77" s="12"/>
      <c r="H77" s="6"/>
      <c r="I77" s="6"/>
    </row>
    <row r="78" spans="2:9" ht="12.75">
      <c r="B78" s="6"/>
      <c r="C78" s="12"/>
      <c r="D78" s="12"/>
      <c r="E78" s="12"/>
      <c r="F78" s="12"/>
      <c r="G78" s="12"/>
      <c r="H78" s="6"/>
      <c r="I78" s="6"/>
    </row>
    <row r="79" spans="2:9" ht="12.75">
      <c r="B79" s="6"/>
      <c r="C79" s="12"/>
      <c r="D79" s="12"/>
      <c r="E79" s="12"/>
      <c r="F79" s="12"/>
      <c r="G79" s="12"/>
      <c r="H79" s="6"/>
      <c r="I79" s="6"/>
    </row>
    <row r="80" spans="2:9" ht="12.75">
      <c r="B80" s="6"/>
      <c r="C80" s="12"/>
      <c r="D80" s="12"/>
      <c r="E80" s="12"/>
      <c r="F80" s="12"/>
      <c r="G80" s="12"/>
      <c r="H80" s="6"/>
      <c r="I80" s="6"/>
    </row>
    <row r="81" spans="2:9" ht="12.75">
      <c r="B81" s="6"/>
      <c r="C81" s="12"/>
      <c r="D81" s="12"/>
      <c r="E81" s="12"/>
      <c r="F81" s="12"/>
      <c r="G81" s="12"/>
      <c r="H81" s="6"/>
      <c r="I81" s="6"/>
    </row>
    <row r="82" spans="2:9" ht="12.75">
      <c r="B82" s="6"/>
      <c r="C82" s="12"/>
      <c r="D82" s="12"/>
      <c r="E82" s="12"/>
      <c r="F82" s="12"/>
      <c r="G82" s="12"/>
      <c r="H82" s="6"/>
      <c r="I82" s="6"/>
    </row>
    <row r="83" spans="2:9" ht="12.75">
      <c r="B83" s="6"/>
      <c r="C83" s="12"/>
      <c r="D83" s="12"/>
      <c r="E83" s="12"/>
      <c r="F83" s="12"/>
      <c r="G83" s="12"/>
      <c r="H83" s="6"/>
      <c r="I83" s="6"/>
    </row>
    <row r="84" spans="2:9" ht="12.75">
      <c r="B84" s="6"/>
      <c r="C84" s="12"/>
      <c r="D84" s="12"/>
      <c r="E84" s="12"/>
      <c r="F84" s="12"/>
      <c r="G84" s="12"/>
      <c r="H84" s="6"/>
      <c r="I84" s="6"/>
    </row>
    <row r="85" spans="2:9" ht="12.75">
      <c r="B85" s="6"/>
      <c r="C85" s="12"/>
      <c r="D85" s="12"/>
      <c r="E85" s="12"/>
      <c r="F85" s="12"/>
      <c r="G85" s="12"/>
      <c r="H85" s="6"/>
      <c r="I85" s="6"/>
    </row>
    <row r="86" spans="2:9" ht="12.75">
      <c r="B86" s="6"/>
      <c r="C86" s="12"/>
      <c r="D86" s="12"/>
      <c r="E86" s="12"/>
      <c r="F86" s="12"/>
      <c r="G86" s="12"/>
      <c r="H86" s="6"/>
      <c r="I86" s="6"/>
    </row>
    <row r="87" spans="2:9" ht="12.75">
      <c r="B87" s="6"/>
      <c r="C87" s="12"/>
      <c r="D87" s="12"/>
      <c r="E87" s="12"/>
      <c r="F87" s="12"/>
      <c r="G87" s="12"/>
      <c r="H87" s="6"/>
      <c r="I87" s="6"/>
    </row>
    <row r="88" spans="2:9" ht="12.75">
      <c r="B88" s="6"/>
      <c r="C88" s="12"/>
      <c r="D88" s="12"/>
      <c r="E88" s="12"/>
      <c r="F88" s="12"/>
      <c r="G88" s="12"/>
      <c r="H88" s="6"/>
      <c r="I88" s="6"/>
    </row>
    <row r="89" spans="2:9" ht="12.75">
      <c r="B89" s="6"/>
      <c r="C89" s="12"/>
      <c r="D89" s="12"/>
      <c r="E89" s="12"/>
      <c r="F89" s="12"/>
      <c r="G89" s="12"/>
      <c r="H89" s="6"/>
      <c r="I89" s="6"/>
    </row>
    <row r="90" spans="2:9" ht="12.75">
      <c r="B90" s="6"/>
      <c r="C90" s="12"/>
      <c r="D90" s="12"/>
      <c r="E90" s="12"/>
      <c r="F90" s="12"/>
      <c r="G90" s="12"/>
      <c r="H90" s="6"/>
      <c r="I90" s="6"/>
    </row>
    <row r="91" spans="2:9" ht="12.75">
      <c r="B91" s="6"/>
      <c r="C91" s="12"/>
      <c r="D91" s="12"/>
      <c r="E91" s="12"/>
      <c r="F91" s="12"/>
      <c r="G91" s="12"/>
      <c r="H91" s="6"/>
      <c r="I91" s="6"/>
    </row>
    <row r="92" spans="2:9" ht="12.75">
      <c r="B92" s="6"/>
      <c r="C92" s="12"/>
      <c r="D92" s="12"/>
      <c r="E92" s="12"/>
      <c r="F92" s="12"/>
      <c r="G92" s="12"/>
      <c r="H92" s="6"/>
      <c r="I92" s="6"/>
    </row>
    <row r="93" spans="2:9" ht="12.75">
      <c r="B93" s="6"/>
      <c r="C93" s="12"/>
      <c r="D93" s="12"/>
      <c r="E93" s="12"/>
      <c r="F93" s="12"/>
      <c r="G93" s="12"/>
      <c r="H93" s="6"/>
      <c r="I93" s="6"/>
    </row>
    <row r="94" spans="2:9" ht="12.75">
      <c r="B94" s="6"/>
      <c r="C94" s="12"/>
      <c r="D94" s="12"/>
      <c r="E94" s="12"/>
      <c r="F94" s="12"/>
      <c r="G94" s="12"/>
      <c r="H94" s="6"/>
      <c r="I94" s="6"/>
    </row>
    <row r="95" spans="2:9" ht="12.75">
      <c r="B95" s="6"/>
      <c r="C95" s="12"/>
      <c r="D95" s="12"/>
      <c r="E95" s="12"/>
      <c r="F95" s="12"/>
      <c r="G95" s="12"/>
      <c r="H95" s="6"/>
      <c r="I95" s="6"/>
    </row>
    <row r="96" spans="2:9" ht="12.75">
      <c r="B96" s="6"/>
      <c r="C96" s="12"/>
      <c r="D96" s="12"/>
      <c r="E96" s="12"/>
      <c r="F96" s="12"/>
      <c r="G96" s="12"/>
      <c r="H96" s="6"/>
      <c r="I96" s="6"/>
    </row>
    <row r="97" spans="2:9" ht="12.75">
      <c r="B97" s="6"/>
      <c r="C97" s="12"/>
      <c r="D97" s="12"/>
      <c r="E97" s="12"/>
      <c r="F97" s="12"/>
      <c r="G97" s="12"/>
      <c r="H97" s="6"/>
      <c r="I97" s="6"/>
    </row>
    <row r="98" spans="2:9" ht="12.75">
      <c r="B98" s="6"/>
      <c r="C98" s="12"/>
      <c r="D98" s="12"/>
      <c r="E98" s="12"/>
      <c r="F98" s="12"/>
      <c r="G98" s="12"/>
      <c r="H98" s="6"/>
      <c r="I98" s="6"/>
    </row>
    <row r="99" spans="2:9" ht="12.75">
      <c r="B99" s="6"/>
      <c r="C99" s="12"/>
      <c r="D99" s="12"/>
      <c r="E99" s="12"/>
      <c r="F99" s="12"/>
      <c r="G99" s="12"/>
      <c r="H99" s="6"/>
      <c r="I99" s="6"/>
    </row>
    <row r="100" spans="2:9" ht="12.75">
      <c r="B100" s="6"/>
      <c r="C100" s="12"/>
      <c r="D100" s="12"/>
      <c r="E100" s="12"/>
      <c r="F100" s="12"/>
      <c r="G100" s="12"/>
      <c r="H100" s="6"/>
      <c r="I100" s="6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9" ht="12.75">
      <c r="B108" s="1"/>
      <c r="C108" s="1"/>
      <c r="D108" s="1"/>
      <c r="E108" s="1"/>
      <c r="F108" s="1"/>
      <c r="G108" s="1"/>
      <c r="H108" s="1"/>
      <c r="I108" s="1"/>
    </row>
    <row r="109" spans="2:9" ht="12.75">
      <c r="B109" s="1"/>
      <c r="C109" s="1"/>
      <c r="D109" s="1"/>
      <c r="E109" s="1"/>
      <c r="F109" s="1"/>
      <c r="G109" s="1"/>
      <c r="H109" s="1"/>
      <c r="I109" s="1"/>
    </row>
    <row r="110" spans="2:9" ht="12.75">
      <c r="B110" s="1"/>
      <c r="C110" s="1"/>
      <c r="D110" s="1"/>
      <c r="E110" s="1"/>
      <c r="F110" s="1"/>
      <c r="G110" s="1"/>
      <c r="H110" s="1"/>
      <c r="I110" s="1"/>
    </row>
    <row r="111" spans="2:9" ht="12.75">
      <c r="B111" s="1"/>
      <c r="C111" s="1"/>
      <c r="D111" s="1"/>
      <c r="E111" s="1"/>
      <c r="F111" s="1"/>
      <c r="G111" s="1"/>
      <c r="H111" s="1"/>
      <c r="I111" s="1"/>
    </row>
    <row r="112" spans="2:9" ht="12.75">
      <c r="B112" s="1"/>
      <c r="C112" s="1"/>
      <c r="D112" s="1"/>
      <c r="E112" s="1"/>
      <c r="F112" s="1"/>
      <c r="G112" s="1"/>
      <c r="H112" s="1"/>
      <c r="I112" s="1"/>
    </row>
    <row r="113" spans="2:9" ht="12.75">
      <c r="B113" s="1"/>
      <c r="C113" s="1"/>
      <c r="D113" s="1"/>
      <c r="E113" s="1"/>
      <c r="F113" s="1"/>
      <c r="G113" s="1"/>
      <c r="H113" s="1"/>
      <c r="I113" s="1"/>
    </row>
  </sheetData>
  <sheetProtection/>
  <mergeCells count="4">
    <mergeCell ref="B13:C13"/>
    <mergeCell ref="D13:E13"/>
    <mergeCell ref="F13:G13"/>
    <mergeCell ref="H13:I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5" zoomScaleNormal="85" zoomScalePageLayoutView="0" workbookViewId="0" topLeftCell="A1">
      <selection activeCell="A80" sqref="A80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'11 тур'!A1</f>
        <v>Д1. 11 тур. 17.03. </v>
      </c>
      <c r="B1" s="29" t="str">
        <f>'11 тур'!B1</f>
        <v>Дин</v>
      </c>
      <c r="C1" s="29" t="str">
        <f>'11 тур'!C1</f>
        <v>Мил</v>
      </c>
      <c r="D1" s="29" t="str">
        <f>'11 тур'!D1</f>
        <v>Атл</v>
      </c>
      <c r="E1" s="29" t="str">
        <f>'11 тур'!E1</f>
        <v>Г.Р</v>
      </c>
      <c r="F1" s="29" t="str">
        <f>'11 тур'!F1</f>
        <v>Бал</v>
      </c>
      <c r="G1" s="29" t="str">
        <f>'11 тур'!G1</f>
        <v>Куб</v>
      </c>
      <c r="H1" s="29" t="str">
        <f>'11 тур'!H1</f>
        <v>Чер</v>
      </c>
      <c r="I1" s="29" t="str">
        <f>'11 тур'!I1</f>
        <v>Мар</v>
      </c>
      <c r="J1" s="29" t="str">
        <f>'11 тур'!J1</f>
        <v>Лац</v>
      </c>
      <c r="K1" s="29" t="str">
        <f>'11 тур'!K1</f>
        <v>Фио</v>
      </c>
      <c r="L1" s="29" t="str">
        <f>'11 тур'!L1</f>
        <v>Гур</v>
      </c>
      <c r="M1" s="29" t="str">
        <f>'11 тур'!M1</f>
        <v>Деп</v>
      </c>
      <c r="N1" s="29" t="str">
        <f>'11 тур'!N1</f>
        <v>Рез</v>
      </c>
    </row>
    <row r="2" spans="1:14" ht="12.75">
      <c r="A2" s="30" t="str">
        <f>'11 тур'!A2</f>
        <v>1. Аугсбург - Вердер </v>
      </c>
      <c r="B2" s="31">
        <f>'11 тур'!B2</f>
        <v>1</v>
      </c>
      <c r="C2" s="31">
        <f>'11 тур'!C2</f>
        <v>1</v>
      </c>
      <c r="D2" s="31">
        <f>'11 тур'!D2</f>
        <v>12</v>
      </c>
      <c r="E2" s="31">
        <f>'11 тур'!E2</f>
        <v>2</v>
      </c>
      <c r="F2" s="31">
        <f>'11 тур'!F2</f>
        <v>1</v>
      </c>
      <c r="G2" s="31">
        <f>'11 тур'!G2</f>
        <v>1</v>
      </c>
      <c r="H2" s="31">
        <f>'11 тур'!H2</f>
        <v>1</v>
      </c>
      <c r="I2" s="31">
        <f>'11 тур'!I2</f>
        <v>1</v>
      </c>
      <c r="J2" s="31">
        <f>'11 тур'!J2</f>
        <v>1</v>
      </c>
      <c r="K2" s="31">
        <f>'11 тур'!K2</f>
        <v>1</v>
      </c>
      <c r="L2" s="31">
        <f>'11 тур'!L2</f>
        <v>1</v>
      </c>
      <c r="M2" s="31" t="str">
        <f>'11 тур'!M2</f>
        <v>Х</v>
      </c>
      <c r="N2" s="31">
        <f>'11 тур'!N2</f>
        <v>2</v>
      </c>
    </row>
    <row r="3" spans="1:14" ht="12.75">
      <c r="A3" s="30" t="str">
        <f>'11 тур'!A3</f>
        <v>2. Гамбург - Герта </v>
      </c>
      <c r="B3" s="31">
        <f>'11 тур'!B3</f>
        <v>1</v>
      </c>
      <c r="C3" s="31">
        <f>'11 тур'!C3</f>
        <v>1</v>
      </c>
      <c r="D3" s="31">
        <f>'11 тур'!D3</f>
        <v>1</v>
      </c>
      <c r="E3" s="31">
        <f>'11 тур'!E3</f>
        <v>2</v>
      </c>
      <c r="F3" s="31">
        <f>'11 тур'!F3</f>
        <v>2</v>
      </c>
      <c r="G3" s="31">
        <f>'11 тур'!G3</f>
        <v>1</v>
      </c>
      <c r="H3" s="31">
        <f>'11 тур'!H3</f>
        <v>2</v>
      </c>
      <c r="I3" s="31" t="str">
        <f>'11 тур'!I3</f>
        <v>Х</v>
      </c>
      <c r="J3" s="31">
        <f>'11 тур'!J3</f>
        <v>2</v>
      </c>
      <c r="K3" s="31">
        <f>'11 тур'!K3</f>
        <v>1</v>
      </c>
      <c r="L3" s="31">
        <f>'11 тур'!L3</f>
        <v>1</v>
      </c>
      <c r="M3" s="31">
        <f>'11 тур'!M3</f>
        <v>1</v>
      </c>
      <c r="N3" s="31">
        <f>'11 тур'!N3</f>
        <v>2</v>
      </c>
    </row>
    <row r="4" spans="1:14" ht="12.75">
      <c r="A4" s="30" t="str">
        <f>'11 тур'!A4</f>
        <v>3. Сток Сити - Эвертон </v>
      </c>
      <c r="B4" s="31">
        <f>'11 тур'!B4</f>
        <v>1</v>
      </c>
      <c r="C4" s="31">
        <f>'11 тур'!C4</f>
        <v>1</v>
      </c>
      <c r="D4" s="31">
        <f>'11 тур'!D4</f>
        <v>2</v>
      </c>
      <c r="E4" s="31">
        <f>'11 тур'!E4</f>
        <v>1</v>
      </c>
      <c r="F4" s="31" t="str">
        <f>'11 тур'!F4</f>
        <v>1Х</v>
      </c>
      <c r="G4" s="31">
        <f>'11 тур'!G4</f>
        <v>1</v>
      </c>
      <c r="H4" s="31">
        <f>'11 тур'!H4</f>
        <v>2</v>
      </c>
      <c r="I4" s="31">
        <f>'11 тур'!I4</f>
        <v>1</v>
      </c>
      <c r="J4" s="31">
        <f>'11 тур'!J4</f>
        <v>2</v>
      </c>
      <c r="K4" s="31">
        <f>'11 тур'!K4</f>
        <v>1</v>
      </c>
      <c r="L4" s="31">
        <f>'11 тур'!L4</f>
        <v>1</v>
      </c>
      <c r="M4" s="31" t="str">
        <f>'11 тур'!M4</f>
        <v>Х</v>
      </c>
      <c r="N4" s="31">
        <f>'11 тур'!N4</f>
        <v>2</v>
      </c>
    </row>
    <row r="5" spans="1:14" ht="12.75">
      <c r="A5" s="30" t="str">
        <f>'11 тур'!A5</f>
        <v>4. Хаддерсфилд - Кр.Пэлас </v>
      </c>
      <c r="B5" s="31">
        <f>'11 тур'!B5</f>
        <v>12</v>
      </c>
      <c r="C5" s="31" t="str">
        <f>'11 тур'!C5</f>
        <v>Х</v>
      </c>
      <c r="D5" s="31">
        <f>'11 тур'!D5</f>
        <v>1</v>
      </c>
      <c r="E5" s="31">
        <f>'11 тур'!E5</f>
        <v>1</v>
      </c>
      <c r="F5" s="31">
        <f>'11 тур'!F5</f>
        <v>1</v>
      </c>
      <c r="G5" s="31">
        <f>'11 тур'!G5</f>
        <v>2</v>
      </c>
      <c r="H5" s="31">
        <f>'11 тур'!H5</f>
        <v>2</v>
      </c>
      <c r="I5" s="31">
        <f>'11 тур'!I5</f>
        <v>1</v>
      </c>
      <c r="J5" s="31">
        <f>'11 тур'!J5</f>
        <v>1</v>
      </c>
      <c r="K5" s="31">
        <f>'11 тур'!K5</f>
        <v>1</v>
      </c>
      <c r="L5" s="31">
        <f>'11 тур'!L5</f>
        <v>1</v>
      </c>
      <c r="M5" s="31">
        <f>'11 тур'!M5</f>
        <v>1</v>
      </c>
      <c r="N5" s="31">
        <f>'11 тур'!N5</f>
        <v>2</v>
      </c>
    </row>
    <row r="6" spans="1:14" ht="12.75">
      <c r="A6" s="30" t="str">
        <f>'11 тур'!A6</f>
        <v>5. Фенербахче - Галатасарай </v>
      </c>
      <c r="B6" s="31">
        <f>'11 тур'!B6</f>
        <v>1</v>
      </c>
      <c r="C6" s="31">
        <f>'11 тур'!C6</f>
        <v>2</v>
      </c>
      <c r="D6" s="31">
        <f>'11 тур'!D6</f>
        <v>1</v>
      </c>
      <c r="E6" s="31">
        <f>'11 тур'!E6</f>
        <v>1</v>
      </c>
      <c r="F6" s="31">
        <f>'11 тур'!F6</f>
        <v>1</v>
      </c>
      <c r="G6" s="31">
        <f>'11 тур'!G6</f>
        <v>1</v>
      </c>
      <c r="H6" s="31">
        <f>'11 тур'!H6</f>
        <v>1</v>
      </c>
      <c r="I6" s="31">
        <f>'11 тур'!I6</f>
        <v>1</v>
      </c>
      <c r="J6" s="31" t="str">
        <f>'11 тур'!J6</f>
        <v>Х</v>
      </c>
      <c r="K6" s="31">
        <f>'11 тур'!K6</f>
        <v>1</v>
      </c>
      <c r="L6" s="31">
        <f>'11 тур'!L6</f>
        <v>1</v>
      </c>
      <c r="M6" s="31" t="str">
        <f>'11 тур'!M6</f>
        <v>Х</v>
      </c>
      <c r="N6" s="31" t="str">
        <f>'11 тур'!N6</f>
        <v>Х</v>
      </c>
    </row>
    <row r="7" spans="1:14" ht="12.75">
      <c r="A7" s="30" t="str">
        <f>'11 тур'!A7</f>
        <v>6. Спарта Пр - Славия Пр </v>
      </c>
      <c r="B7" s="31">
        <f>'11 тур'!B7</f>
        <v>1</v>
      </c>
      <c r="C7" s="31">
        <f>'11 тур'!C7</f>
        <v>1</v>
      </c>
      <c r="D7" s="31">
        <f>'11 тур'!D7</f>
        <v>1</v>
      </c>
      <c r="E7" s="31">
        <f>'11 тур'!E7</f>
        <v>1</v>
      </c>
      <c r="F7" s="31">
        <f>'11 тур'!F7</f>
        <v>2</v>
      </c>
      <c r="G7" s="31">
        <f>'11 тур'!G7</f>
        <v>2</v>
      </c>
      <c r="H7" s="31">
        <f>'11 тур'!H7</f>
        <v>12</v>
      </c>
      <c r="I7" s="31">
        <f>'11 тур'!I7</f>
        <v>1</v>
      </c>
      <c r="J7" s="31">
        <f>'11 тур'!J7</f>
        <v>2</v>
      </c>
      <c r="K7" s="31" t="str">
        <f>'11 тур'!K7</f>
        <v>Х</v>
      </c>
      <c r="L7" s="31">
        <f>'11 тур'!L7</f>
        <v>1</v>
      </c>
      <c r="M7" s="31">
        <f>'11 тур'!M7</f>
        <v>2</v>
      </c>
      <c r="N7" s="31" t="str">
        <f>'11 тур'!N7</f>
        <v>Х</v>
      </c>
    </row>
    <row r="8" spans="1:14" ht="12.75">
      <c r="A8" s="30" t="str">
        <f>'11 тур'!A8</f>
        <v>7. Удинезе - Сассуоло </v>
      </c>
      <c r="B8" s="31">
        <f>'11 тур'!B8</f>
        <v>1</v>
      </c>
      <c r="C8" s="31">
        <f>'11 тур'!C8</f>
        <v>1</v>
      </c>
      <c r="D8" s="31">
        <f>'11 тур'!D8</f>
        <v>1</v>
      </c>
      <c r="E8" s="31">
        <f>'11 тур'!E8</f>
        <v>1</v>
      </c>
      <c r="F8" s="31">
        <f>'11 тур'!F8</f>
        <v>1</v>
      </c>
      <c r="G8" s="31">
        <f>'11 тур'!G8</f>
        <v>1</v>
      </c>
      <c r="H8" s="31">
        <f>'11 тур'!H8</f>
        <v>1</v>
      </c>
      <c r="I8" s="31">
        <f>'11 тур'!I8</f>
        <v>1</v>
      </c>
      <c r="J8" s="31">
        <f>'11 тур'!J8</f>
        <v>1</v>
      </c>
      <c r="K8" s="31">
        <f>'11 тур'!K8</f>
        <v>1</v>
      </c>
      <c r="L8" s="31">
        <f>'11 тур'!L8</f>
        <v>1</v>
      </c>
      <c r="M8" s="31">
        <f>'11 тур'!M8</f>
        <v>1</v>
      </c>
      <c r="N8" s="31">
        <f>'11 тур'!N8</f>
        <v>2</v>
      </c>
    </row>
    <row r="9" spans="1:14" ht="12.75">
      <c r="A9" s="30" t="str">
        <f>'11 тур'!A9</f>
        <v>8. Вольфсбург - Шальке </v>
      </c>
      <c r="B9" s="31">
        <f>'11 тур'!B9</f>
        <v>2</v>
      </c>
      <c r="C9" s="31">
        <f>'11 тур'!C9</f>
        <v>1</v>
      </c>
      <c r="D9" s="31">
        <f>'11 тур'!D9</f>
        <v>2</v>
      </c>
      <c r="E9" s="31">
        <f>'11 тур'!E9</f>
        <v>2</v>
      </c>
      <c r="F9" s="31">
        <f>'11 тур'!F9</f>
        <v>2</v>
      </c>
      <c r="G9" s="31">
        <f>'11 тур'!G9</f>
        <v>2</v>
      </c>
      <c r="H9" s="31">
        <f>'11 тур'!H9</f>
        <v>2</v>
      </c>
      <c r="I9" s="31">
        <f>'11 тур'!I9</f>
        <v>2</v>
      </c>
      <c r="J9" s="31">
        <f>'11 тур'!J9</f>
        <v>2</v>
      </c>
      <c r="K9" s="31">
        <f>'11 тур'!K9</f>
        <v>2</v>
      </c>
      <c r="L9" s="31">
        <f>'11 тур'!L9</f>
        <v>2</v>
      </c>
      <c r="M9" s="31">
        <f>'11 тур'!M9</f>
        <v>2</v>
      </c>
      <c r="N9" s="31">
        <f>'11 тур'!N9</f>
        <v>2</v>
      </c>
    </row>
    <row r="10" spans="1:14" ht="12.75">
      <c r="A10" s="30" t="str">
        <f>'11 тур'!A10</f>
        <v>9. Анже - Кан </v>
      </c>
      <c r="B10" s="31">
        <f>'11 тур'!B10</f>
        <v>1</v>
      </c>
      <c r="C10" s="31" t="str">
        <f>'11 тур'!C10</f>
        <v>Х</v>
      </c>
      <c r="D10" s="31" t="str">
        <f>'11 тур'!D10</f>
        <v>Х</v>
      </c>
      <c r="E10" s="31" t="str">
        <f>'11 тур'!E10</f>
        <v>Х</v>
      </c>
      <c r="F10" s="31">
        <f>'11 тур'!F10</f>
        <v>1</v>
      </c>
      <c r="G10" s="31">
        <f>'11 тур'!G10</f>
        <v>1</v>
      </c>
      <c r="H10" s="31">
        <f>'11 тур'!H10</f>
        <v>1</v>
      </c>
      <c r="I10" s="31">
        <f>'11 тур'!I10</f>
        <v>1</v>
      </c>
      <c r="J10" s="31" t="str">
        <f>'11 тур'!J10</f>
        <v>Х1</v>
      </c>
      <c r="K10" s="31">
        <f>'11 тур'!K10</f>
        <v>1</v>
      </c>
      <c r="L10" s="31">
        <f>'11 тур'!L10</f>
        <v>1</v>
      </c>
      <c r="M10" s="31">
        <f>'11 тур'!M10</f>
        <v>1</v>
      </c>
      <c r="N10" s="31">
        <f>'11 тур'!N10</f>
        <v>1</v>
      </c>
    </row>
    <row r="11" spans="1:14" ht="12.75">
      <c r="A11" s="30" t="str">
        <f>'11 тур'!A11</f>
        <v>10. Бетис - Эспаньол </v>
      </c>
      <c r="B11" s="31">
        <f>'11 тур'!B11</f>
        <v>1</v>
      </c>
      <c r="C11" s="31">
        <f>'11 тур'!C11</f>
        <v>2</v>
      </c>
      <c r="D11" s="31">
        <f>'11 тур'!D11</f>
        <v>1</v>
      </c>
      <c r="E11" s="31" t="str">
        <f>'11 тур'!E11</f>
        <v>Х</v>
      </c>
      <c r="F11" s="31">
        <f>'11 тур'!F11</f>
        <v>1</v>
      </c>
      <c r="G11" s="31">
        <f>'11 тур'!G11</f>
        <v>1</v>
      </c>
      <c r="H11" s="31">
        <f>'11 тур'!H11</f>
        <v>1</v>
      </c>
      <c r="I11" s="31">
        <f>'11 тур'!I11</f>
        <v>2</v>
      </c>
      <c r="J11" s="31">
        <f>'11 тур'!J11</f>
        <v>1</v>
      </c>
      <c r="K11" s="31">
        <f>'11 тур'!K11</f>
        <v>1</v>
      </c>
      <c r="L11" s="31" t="str">
        <f>'11 тур'!L11</f>
        <v>1Х</v>
      </c>
      <c r="M11" s="31">
        <f>'11 тур'!M11</f>
        <v>1</v>
      </c>
      <c r="N11" s="31">
        <f>'11 тур'!N11</f>
        <v>1</v>
      </c>
    </row>
    <row r="12" spans="1:14" s="11" customFormat="1" ht="12.75">
      <c r="A12" s="32" t="str">
        <f>'11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'11 тур'!A13</f>
        <v>Счёт</v>
      </c>
      <c r="B13" s="69"/>
      <c r="C13" s="70"/>
      <c r="D13" s="69"/>
      <c r="E13" s="70"/>
      <c r="F13" s="69"/>
      <c r="G13" s="70"/>
      <c r="H13" s="69"/>
      <c r="I13" s="70"/>
      <c r="J13" s="69"/>
      <c r="K13" s="70"/>
      <c r="L13" s="69"/>
      <c r="M13" s="70"/>
      <c r="N13" s="28"/>
    </row>
    <row r="15" spans="1:14" s="11" customFormat="1" ht="12.75">
      <c r="A15" s="29" t="str">
        <f>'11 тур'!A15</f>
        <v>Д2. 11 тур. 17.03. </v>
      </c>
      <c r="B15" s="29" t="str">
        <f>'11 тур'!B15</f>
        <v>Зен</v>
      </c>
      <c r="C15" s="29" t="str">
        <f>'11 тур'!C15</f>
        <v>Лил</v>
      </c>
      <c r="D15" s="29" t="str">
        <f>'11 тур'!D15</f>
        <v>Бор</v>
      </c>
      <c r="E15" s="29" t="str">
        <f>'11 тур'!E15</f>
        <v>Чит</v>
      </c>
      <c r="F15" s="29" t="str">
        <f>'11 тур'!F15</f>
        <v>М.Ю</v>
      </c>
      <c r="G15" s="29" t="str">
        <f>'11 тур'!G15</f>
        <v>Гра</v>
      </c>
      <c r="H15" s="29" t="str">
        <f>'11 тур'!H15</f>
        <v>Аяк</v>
      </c>
      <c r="I15" s="29" t="str">
        <f>'11 тур'!I15</f>
        <v>Нью</v>
      </c>
      <c r="J15" s="29" t="str">
        <f>'11 тур'!J15</f>
        <v>Бар</v>
      </c>
      <c r="K15" s="29" t="str">
        <f>'11 тур'!K15</f>
        <v>Спа</v>
      </c>
      <c r="L15" s="29" t="str">
        <f>'11 тур'!L15</f>
        <v>ПСЖ</v>
      </c>
      <c r="M15" s="29" t="str">
        <f>'11 тур'!M15</f>
        <v>Арс</v>
      </c>
      <c r="N15" s="29" t="str">
        <f>'11 тур'!N15</f>
        <v>Рез</v>
      </c>
    </row>
    <row r="16" spans="1:14" ht="12.75">
      <c r="A16" s="30" t="str">
        <f>'11 тур'!A16</f>
        <v>1. Аугсбург - Вердер </v>
      </c>
      <c r="B16" s="31">
        <f>'11 тур'!B16</f>
        <v>1</v>
      </c>
      <c r="C16" s="31">
        <f>'11 тур'!C16</f>
        <v>1</v>
      </c>
      <c r="D16" s="31">
        <f>'11 тур'!D16</f>
        <v>2</v>
      </c>
      <c r="E16" s="31">
        <f>'11 тур'!E16</f>
        <v>2</v>
      </c>
      <c r="F16" s="31">
        <f>'11 тур'!F16</f>
        <v>1</v>
      </c>
      <c r="G16" s="31">
        <f>'11 тур'!G16</f>
        <v>1</v>
      </c>
      <c r="H16" s="31">
        <f>'11 тур'!H16</f>
        <v>1</v>
      </c>
      <c r="I16" s="31" t="str">
        <f>'11 тур'!I16</f>
        <v>Х</v>
      </c>
      <c r="J16" s="31">
        <f>'11 тур'!J16</f>
        <v>1</v>
      </c>
      <c r="K16" s="31">
        <f>'11 тур'!K16</f>
        <v>1</v>
      </c>
      <c r="L16" s="31">
        <f>'11 тур'!L16</f>
        <v>1</v>
      </c>
      <c r="M16" s="31">
        <f>'11 тур'!M16</f>
        <v>1</v>
      </c>
      <c r="N16" s="31">
        <f>'11 тур'!N16</f>
        <v>2</v>
      </c>
    </row>
    <row r="17" spans="1:14" ht="12.75">
      <c r="A17" s="30" t="str">
        <f>'11 тур'!A17</f>
        <v>2. Гамбург - Герта </v>
      </c>
      <c r="B17" s="31" t="str">
        <f>'11 тур'!B17</f>
        <v>Х</v>
      </c>
      <c r="C17" s="31" t="str">
        <f>'11 тур'!C17</f>
        <v>Х</v>
      </c>
      <c r="D17" s="31">
        <f>'11 тур'!D17</f>
        <v>1</v>
      </c>
      <c r="E17" s="31">
        <f>'11 тур'!E17</f>
        <v>1</v>
      </c>
      <c r="F17" s="31">
        <f>'11 тур'!F17</f>
        <v>1</v>
      </c>
      <c r="G17" s="31">
        <f>'11 тур'!G17</f>
        <v>2</v>
      </c>
      <c r="H17" s="31">
        <f>'11 тур'!H17</f>
        <v>1</v>
      </c>
      <c r="I17" s="31">
        <f>'11 тур'!I17</f>
        <v>1</v>
      </c>
      <c r="J17" s="31">
        <f>'11 тур'!J17</f>
        <v>1</v>
      </c>
      <c r="K17" s="31">
        <f>'11 тур'!K17</f>
        <v>2</v>
      </c>
      <c r="L17" s="31">
        <f>'11 тур'!L17</f>
        <v>1</v>
      </c>
      <c r="M17" s="31">
        <f>'11 тур'!M17</f>
        <v>1</v>
      </c>
      <c r="N17" s="31">
        <f>'11 тур'!N17</f>
        <v>2</v>
      </c>
    </row>
    <row r="18" spans="1:14" ht="12.75">
      <c r="A18" s="30" t="str">
        <f>'11 тур'!A18</f>
        <v>3. Сток Сити - Эвертон </v>
      </c>
      <c r="B18" s="31">
        <f>'11 тур'!B18</f>
        <v>1</v>
      </c>
      <c r="C18" s="31" t="str">
        <f>'11 тур'!C18</f>
        <v>Х</v>
      </c>
      <c r="D18" s="31">
        <f>'11 тур'!D18</f>
        <v>1</v>
      </c>
      <c r="E18" s="31" t="str">
        <f>'11 тур'!E18</f>
        <v>Х</v>
      </c>
      <c r="F18" s="31">
        <f>'11 тур'!F18</f>
        <v>1</v>
      </c>
      <c r="G18" s="31">
        <f>'11 тур'!G18</f>
        <v>2</v>
      </c>
      <c r="H18" s="31">
        <f>'11 тур'!H18</f>
        <v>21</v>
      </c>
      <c r="I18" s="31">
        <f>'11 тур'!I18</f>
        <v>1</v>
      </c>
      <c r="J18" s="31">
        <f>'11 тур'!J18</f>
        <v>1</v>
      </c>
      <c r="K18" s="31">
        <f>'11 тур'!K18</f>
        <v>1</v>
      </c>
      <c r="L18" s="31" t="str">
        <f>'11 тур'!L18</f>
        <v>Х</v>
      </c>
      <c r="M18" s="31">
        <f>'11 тур'!M18</f>
        <v>1</v>
      </c>
      <c r="N18" s="31">
        <f>'11 тур'!N18</f>
        <v>2</v>
      </c>
    </row>
    <row r="19" spans="1:14" ht="12.75">
      <c r="A19" s="30" t="str">
        <f>'11 тур'!A19</f>
        <v>4. Хаддерсфилд - Кр.Пэлас </v>
      </c>
      <c r="B19" s="31">
        <f>'11 тур'!B19</f>
        <v>1</v>
      </c>
      <c r="C19" s="31">
        <f>'11 тур'!C19</f>
        <v>1</v>
      </c>
      <c r="D19" s="31">
        <f>'11 тур'!D19</f>
        <v>1</v>
      </c>
      <c r="E19" s="31" t="str">
        <f>'11 тур'!E19</f>
        <v>Х</v>
      </c>
      <c r="F19" s="31">
        <f>'11 тур'!F19</f>
        <v>1</v>
      </c>
      <c r="G19" s="31">
        <f>'11 тур'!G19</f>
        <v>1</v>
      </c>
      <c r="H19" s="31" t="str">
        <f>'11 тур'!H19</f>
        <v>Х</v>
      </c>
      <c r="I19" s="31">
        <f>'11 тур'!I19</f>
        <v>1</v>
      </c>
      <c r="J19" s="31">
        <f>'11 тур'!J19</f>
        <v>1</v>
      </c>
      <c r="K19" s="31">
        <f>'11 тур'!K19</f>
        <v>1</v>
      </c>
      <c r="L19" s="31">
        <f>'11 тур'!L19</f>
        <v>1</v>
      </c>
      <c r="M19" s="31">
        <f>'11 тур'!M19</f>
        <v>1</v>
      </c>
      <c r="N19" s="31">
        <f>'11 тур'!N19</f>
        <v>2</v>
      </c>
    </row>
    <row r="20" spans="1:14" ht="12.75">
      <c r="A20" s="30" t="str">
        <f>'11 тур'!A20</f>
        <v>5. Фенербахче - Галатасарай </v>
      </c>
      <c r="B20" s="31">
        <f>'11 тур'!B20</f>
        <v>1</v>
      </c>
      <c r="C20" s="31" t="str">
        <f>'11 тур'!C20</f>
        <v>Х</v>
      </c>
      <c r="D20" s="31">
        <f>'11 тур'!D20</f>
        <v>1</v>
      </c>
      <c r="E20" s="31">
        <f>'11 тур'!E20</f>
        <v>2</v>
      </c>
      <c r="F20" s="31">
        <f>'11 тур'!F20</f>
        <v>1</v>
      </c>
      <c r="G20" s="31">
        <f>'11 тур'!G20</f>
        <v>2</v>
      </c>
      <c r="H20" s="31">
        <f>'11 тур'!H20</f>
        <v>1</v>
      </c>
      <c r="I20" s="31">
        <f>'11 тур'!I20</f>
        <v>1</v>
      </c>
      <c r="J20" s="31" t="str">
        <f>'11 тур'!J20</f>
        <v>1Х</v>
      </c>
      <c r="K20" s="31">
        <f>'11 тур'!K20</f>
        <v>2</v>
      </c>
      <c r="L20" s="31">
        <f>'11 тур'!L20</f>
        <v>1</v>
      </c>
      <c r="M20" s="31" t="str">
        <f>'11 тур'!M20</f>
        <v>Х</v>
      </c>
      <c r="N20" s="31" t="str">
        <f>'11 тур'!N20</f>
        <v>Х</v>
      </c>
    </row>
    <row r="21" spans="1:14" ht="12.75">
      <c r="A21" s="30" t="str">
        <f>'11 тур'!A21</f>
        <v>6. Спарта Пр - Славия Пр </v>
      </c>
      <c r="B21" s="31">
        <f>'11 тур'!B21</f>
        <v>1</v>
      </c>
      <c r="C21" s="31" t="str">
        <f>'11 тур'!C21</f>
        <v>Х</v>
      </c>
      <c r="D21" s="31">
        <f>'11 тур'!D21</f>
        <v>2</v>
      </c>
      <c r="E21" s="31" t="str">
        <f>'11 тур'!E21</f>
        <v>Х</v>
      </c>
      <c r="F21" s="31">
        <f>'11 тур'!F21</f>
        <v>1</v>
      </c>
      <c r="G21" s="31">
        <f>'11 тур'!G21</f>
        <v>1</v>
      </c>
      <c r="H21" s="31">
        <f>'11 тур'!H21</f>
        <v>1</v>
      </c>
      <c r="I21" s="31">
        <f>'11 тур'!I21</f>
        <v>1</v>
      </c>
      <c r="J21" s="31">
        <f>'11 тур'!J21</f>
        <v>1</v>
      </c>
      <c r="K21" s="31">
        <f>'11 тур'!K21</f>
        <v>2</v>
      </c>
      <c r="L21" s="31" t="str">
        <f>'11 тур'!L21</f>
        <v>Х1</v>
      </c>
      <c r="M21" s="31">
        <f>'11 тур'!M21</f>
        <v>1</v>
      </c>
      <c r="N21" s="31" t="str">
        <f>'11 тур'!N21</f>
        <v>Х</v>
      </c>
    </row>
    <row r="22" spans="1:14" ht="12.75">
      <c r="A22" s="30" t="str">
        <f>'11 тур'!A22</f>
        <v>7. Удинезе - Сассуоло </v>
      </c>
      <c r="B22" s="31">
        <f>'11 тур'!B22</f>
        <v>1</v>
      </c>
      <c r="C22" s="31">
        <f>'11 тур'!C22</f>
        <v>1</v>
      </c>
      <c r="D22" s="31">
        <f>'11 тур'!D22</f>
        <v>1</v>
      </c>
      <c r="E22" s="31">
        <f>'11 тур'!E22</f>
        <v>1</v>
      </c>
      <c r="F22" s="31">
        <f>'11 тур'!F22</f>
        <v>1</v>
      </c>
      <c r="G22" s="31">
        <f>'11 тур'!G22</f>
        <v>1</v>
      </c>
      <c r="H22" s="31">
        <f>'11 тур'!H22</f>
        <v>1</v>
      </c>
      <c r="I22" s="31">
        <f>'11 тур'!I22</f>
        <v>1</v>
      </c>
      <c r="J22" s="31">
        <f>'11 тур'!J22</f>
        <v>1</v>
      </c>
      <c r="K22" s="31">
        <f>'11 тур'!K22</f>
        <v>1</v>
      </c>
      <c r="L22" s="31">
        <f>'11 тур'!L22</f>
        <v>1</v>
      </c>
      <c r="M22" s="31">
        <f>'11 тур'!M22</f>
        <v>1</v>
      </c>
      <c r="N22" s="31">
        <f>'11 тур'!N22</f>
        <v>2</v>
      </c>
    </row>
    <row r="23" spans="1:14" ht="12.75">
      <c r="A23" s="30" t="str">
        <f>'11 тур'!A23</f>
        <v>8. Вольфсбург - Шальке </v>
      </c>
      <c r="B23" s="31" t="str">
        <f>'11 тур'!B23</f>
        <v>Х</v>
      </c>
      <c r="C23" s="31">
        <f>'11 тур'!C23</f>
        <v>2</v>
      </c>
      <c r="D23" s="31">
        <f>'11 тур'!D23</f>
        <v>2</v>
      </c>
      <c r="E23" s="31">
        <f>'11 тур'!E23</f>
        <v>1</v>
      </c>
      <c r="F23" s="31" t="str">
        <f>'11 тур'!F23</f>
        <v>Х2</v>
      </c>
      <c r="G23" s="31">
        <f>'11 тур'!G23</f>
        <v>2</v>
      </c>
      <c r="H23" s="31">
        <f>'11 тур'!H23</f>
        <v>2</v>
      </c>
      <c r="I23" s="31">
        <f>'11 тур'!I23</f>
        <v>2</v>
      </c>
      <c r="J23" s="31">
        <f>'11 тур'!J23</f>
        <v>2</v>
      </c>
      <c r="K23" s="31">
        <f>'11 тур'!K23</f>
        <v>2</v>
      </c>
      <c r="L23" s="31">
        <f>'11 тур'!L23</f>
        <v>2</v>
      </c>
      <c r="M23" s="31">
        <f>'11 тур'!M23</f>
        <v>1</v>
      </c>
      <c r="N23" s="31">
        <f>'11 тур'!N23</f>
        <v>2</v>
      </c>
    </row>
    <row r="24" spans="1:14" ht="12.75">
      <c r="A24" s="30" t="str">
        <f>'11 тур'!A24</f>
        <v>9. Анже - Кан </v>
      </c>
      <c r="B24" s="31">
        <f>'11 тур'!B24</f>
        <v>2</v>
      </c>
      <c r="C24" s="31" t="str">
        <f>'11 тур'!C24</f>
        <v>Х</v>
      </c>
      <c r="D24" s="31">
        <f>'11 тур'!D24</f>
        <v>1</v>
      </c>
      <c r="E24" s="31">
        <f>'11 тур'!E24</f>
        <v>1</v>
      </c>
      <c r="F24" s="31">
        <f>'11 тур'!F24</f>
        <v>1</v>
      </c>
      <c r="G24" s="31">
        <f>'11 тур'!G24</f>
        <v>1</v>
      </c>
      <c r="H24" s="31">
        <f>'11 тур'!H24</f>
        <v>1</v>
      </c>
      <c r="I24" s="31">
        <f>'11 тур'!I24</f>
        <v>1</v>
      </c>
      <c r="J24" s="31">
        <f>'11 тур'!J24</f>
        <v>1</v>
      </c>
      <c r="K24" s="31">
        <f>'11 тур'!K24</f>
        <v>1</v>
      </c>
      <c r="L24" s="31">
        <f>'11 тур'!L24</f>
        <v>1</v>
      </c>
      <c r="M24" s="31">
        <f>'11 тур'!M24</f>
        <v>1</v>
      </c>
      <c r="N24" s="31">
        <f>'11 тур'!N24</f>
        <v>1</v>
      </c>
    </row>
    <row r="25" spans="1:14" ht="12.75">
      <c r="A25" s="30" t="str">
        <f>'11 тур'!A25</f>
        <v>10. Бетис - Эспаньол </v>
      </c>
      <c r="B25" s="31" t="str">
        <f>'11 тур'!B25</f>
        <v>1Х</v>
      </c>
      <c r="C25" s="31">
        <f>'11 тур'!C25</f>
        <v>1</v>
      </c>
      <c r="D25" s="31">
        <f>'11 тур'!D25</f>
        <v>1</v>
      </c>
      <c r="E25" s="31">
        <f>'11 тур'!E25</f>
        <v>1</v>
      </c>
      <c r="F25" s="31">
        <f>'11 тур'!F25</f>
        <v>1</v>
      </c>
      <c r="G25" s="31">
        <f>'11 тур'!G25</f>
        <v>1</v>
      </c>
      <c r="H25" s="31">
        <f>'11 тур'!H25</f>
        <v>2</v>
      </c>
      <c r="I25" s="31">
        <f>'11 тур'!I25</f>
        <v>1</v>
      </c>
      <c r="J25" s="31">
        <f>'11 тур'!J25</f>
        <v>1</v>
      </c>
      <c r="K25" s="31">
        <f>'11 тур'!K25</f>
        <v>1</v>
      </c>
      <c r="L25" s="31">
        <f>'11 тур'!L25</f>
        <v>1</v>
      </c>
      <c r="M25" s="31">
        <f>'11 тур'!M25</f>
        <v>1</v>
      </c>
      <c r="N25" s="31">
        <f>'11 тур'!N25</f>
        <v>1</v>
      </c>
    </row>
    <row r="26" spans="1:14" s="11" customFormat="1" ht="12.75">
      <c r="A26" s="32" t="str">
        <f>'11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'11 тур'!A27</f>
        <v>Счёт</v>
      </c>
      <c r="B27" s="69"/>
      <c r="C27" s="70"/>
      <c r="D27" s="69"/>
      <c r="E27" s="70"/>
      <c r="F27" s="69"/>
      <c r="G27" s="70"/>
      <c r="H27" s="69"/>
      <c r="I27" s="70"/>
      <c r="J27" s="69"/>
      <c r="K27" s="70"/>
      <c r="L27" s="69"/>
      <c r="M27" s="70"/>
      <c r="N27" s="28"/>
    </row>
    <row r="29" spans="1:14" s="11" customFormat="1" ht="12.75">
      <c r="A29" s="29" t="str">
        <f>'12 тур'!A1</f>
        <v>Д1. 12 тур. 18.03. </v>
      </c>
      <c r="B29" s="29" t="str">
        <f>'12 тур'!B1</f>
        <v>Мил</v>
      </c>
      <c r="C29" s="29" t="str">
        <f>'12 тур'!C1</f>
        <v>Дин</v>
      </c>
      <c r="D29" s="29" t="str">
        <f>'12 тур'!D1</f>
        <v>Г.Р</v>
      </c>
      <c r="E29" s="29" t="str">
        <f>'12 тур'!E1</f>
        <v>Атл</v>
      </c>
      <c r="F29" s="29" t="str">
        <f>'12 тур'!F1</f>
        <v>Куб</v>
      </c>
      <c r="G29" s="29" t="str">
        <f>'12 тур'!G1</f>
        <v>Бал</v>
      </c>
      <c r="H29" s="29" t="str">
        <f>'12 тур'!H1</f>
        <v>Мар</v>
      </c>
      <c r="I29" s="29" t="str">
        <f>'12 тур'!I1</f>
        <v>Чер</v>
      </c>
      <c r="J29" s="29" t="str">
        <f>'12 тур'!J1</f>
        <v>Фио</v>
      </c>
      <c r="K29" s="29" t="str">
        <f>'12 тур'!K1</f>
        <v>Лац</v>
      </c>
      <c r="L29" s="29" t="str">
        <f>'12 тур'!L1</f>
        <v>Деп</v>
      </c>
      <c r="M29" s="29" t="str">
        <f>'12 тур'!M1</f>
        <v>Гур</v>
      </c>
      <c r="N29" s="29" t="str">
        <f>'12 тур'!N1</f>
        <v>Рез</v>
      </c>
    </row>
    <row r="30" spans="1:14" ht="12.75">
      <c r="A30" s="30" t="str">
        <f>'12 тур'!A2</f>
        <v>1. Леганес - Севилья </v>
      </c>
      <c r="B30" s="31" t="str">
        <f>'12 тур'!B2</f>
        <v>Х</v>
      </c>
      <c r="C30" s="31">
        <f>'12 тур'!C2</f>
        <v>2</v>
      </c>
      <c r="D30" s="31">
        <f>'12 тур'!D2</f>
        <v>2</v>
      </c>
      <c r="E30" s="31">
        <f>'12 тур'!E2</f>
        <v>1</v>
      </c>
      <c r="F30" s="31">
        <f>'12 тур'!F2</f>
        <v>2</v>
      </c>
      <c r="G30" s="31">
        <f>'12 тур'!G2</f>
        <v>2</v>
      </c>
      <c r="H30" s="31">
        <f>'12 тур'!H2</f>
        <v>2</v>
      </c>
      <c r="I30" s="31">
        <f>'12 тур'!I2</f>
        <v>2</v>
      </c>
      <c r="J30" s="31">
        <f>'12 тур'!J2</f>
        <v>2</v>
      </c>
      <c r="K30" s="31">
        <f>'12 тур'!K2</f>
        <v>2</v>
      </c>
      <c r="L30" s="31">
        <f>'12 тур'!L2</f>
        <v>2</v>
      </c>
      <c r="M30" s="31">
        <f>'12 тур'!M2</f>
        <v>2</v>
      </c>
      <c r="N30" s="31">
        <f>'12 тур'!N2</f>
        <v>1</v>
      </c>
    </row>
    <row r="31" spans="1:14" ht="12.75">
      <c r="A31" s="30" t="str">
        <f>'12 тур'!A3</f>
        <v>2. Сампдория - Интер </v>
      </c>
      <c r="B31" s="31">
        <f>'12 тур'!B3</f>
        <v>2</v>
      </c>
      <c r="C31" s="31">
        <f>'12 тур'!C3</f>
        <v>2</v>
      </c>
      <c r="D31" s="31">
        <f>'12 тур'!D3</f>
        <v>2</v>
      </c>
      <c r="E31" s="31">
        <f>'12 тур'!E3</f>
        <v>1</v>
      </c>
      <c r="F31" s="31">
        <f>'12 тур'!F3</f>
        <v>2</v>
      </c>
      <c r="G31" s="31" t="str">
        <f>'12 тур'!G3</f>
        <v>Х</v>
      </c>
      <c r="H31" s="31">
        <f>'12 тур'!H3</f>
        <v>2</v>
      </c>
      <c r="I31" s="31">
        <f>'12 тур'!I3</f>
        <v>2</v>
      </c>
      <c r="J31" s="31" t="str">
        <f>'12 тур'!J3</f>
        <v>Х</v>
      </c>
      <c r="K31" s="31">
        <f>'12 тур'!K3</f>
        <v>2</v>
      </c>
      <c r="L31" s="31">
        <f>'12 тур'!L3</f>
        <v>2</v>
      </c>
      <c r="M31" s="31">
        <f>'12 тур'!M3</f>
        <v>2</v>
      </c>
      <c r="N31" s="31">
        <f>'12 тур'!N3</f>
        <v>2</v>
      </c>
    </row>
    <row r="32" spans="1:14" ht="12.75">
      <c r="A32" s="30" t="str">
        <f>'12 тур'!A4</f>
        <v>3. Метц - Нант </v>
      </c>
      <c r="B32" s="31" t="str">
        <f>'12 тур'!B4</f>
        <v>2Х</v>
      </c>
      <c r="C32" s="31">
        <f>'12 тур'!C4</f>
        <v>2</v>
      </c>
      <c r="D32" s="31">
        <f>'12 тур'!D4</f>
        <v>12</v>
      </c>
      <c r="E32" s="31">
        <f>'12 тур'!E4</f>
        <v>2</v>
      </c>
      <c r="F32" s="31">
        <f>'12 тур'!F4</f>
        <v>2</v>
      </c>
      <c r="G32" s="31">
        <f>'12 тур'!G4</f>
        <v>2</v>
      </c>
      <c r="H32" s="31">
        <f>'12 тур'!H4</f>
        <v>2</v>
      </c>
      <c r="I32" s="31">
        <f>'12 тур'!I4</f>
        <v>2</v>
      </c>
      <c r="J32" s="31">
        <f>'12 тур'!J4</f>
        <v>2</v>
      </c>
      <c r="K32" s="31">
        <f>'12 тур'!K4</f>
        <v>2</v>
      </c>
      <c r="L32" s="31">
        <f>'12 тур'!L4</f>
        <v>2</v>
      </c>
      <c r="M32" s="31">
        <f>'12 тур'!M4</f>
        <v>1</v>
      </c>
      <c r="N32" s="31" t="str">
        <f>'12 тур'!N4</f>
        <v>Х</v>
      </c>
    </row>
    <row r="33" spans="1:14" ht="12.75">
      <c r="A33" s="30" t="str">
        <f>'12 тур'!A5</f>
        <v>4. Бенневенто - Кальяри </v>
      </c>
      <c r="B33" s="31">
        <f>'12 тур'!B5</f>
        <v>1</v>
      </c>
      <c r="C33" s="31">
        <f>'12 тур'!C5</f>
        <v>2</v>
      </c>
      <c r="D33" s="31">
        <f>'12 тур'!D5</f>
        <v>1</v>
      </c>
      <c r="E33" s="31">
        <f>'12 тур'!E5</f>
        <v>1</v>
      </c>
      <c r="F33" s="31" t="str">
        <f>'12 тур'!F5</f>
        <v>1Х</v>
      </c>
      <c r="G33" s="31">
        <f>'12 тур'!G5</f>
        <v>2</v>
      </c>
      <c r="H33" s="31">
        <f>'12 тур'!H5</f>
        <v>2</v>
      </c>
      <c r="I33" s="31">
        <f>'12 тур'!I5</f>
        <v>2</v>
      </c>
      <c r="J33" s="31">
        <f>'12 тур'!J5</f>
        <v>2</v>
      </c>
      <c r="K33" s="31">
        <f>'12 тур'!K5</f>
        <v>2</v>
      </c>
      <c r="L33" s="31" t="str">
        <f>'12 тур'!L5</f>
        <v>Х2</v>
      </c>
      <c r="M33" s="31">
        <f>'12 тур'!M5</f>
        <v>1</v>
      </c>
      <c r="N33" s="31">
        <f>'12 тур'!N5</f>
        <v>2</v>
      </c>
    </row>
    <row r="34" spans="1:14" ht="12.75">
      <c r="A34" s="30" t="str">
        <f>'12 тур'!A6</f>
        <v>5. Торино - Фиорентина </v>
      </c>
      <c r="B34" s="31" t="str">
        <f>'12 тур'!B6</f>
        <v>Х</v>
      </c>
      <c r="C34" s="31">
        <f>'12 тур'!C6</f>
        <v>1</v>
      </c>
      <c r="D34" s="31">
        <f>'12 тур'!D6</f>
        <v>2</v>
      </c>
      <c r="E34" s="31">
        <f>'12 тур'!E6</f>
        <v>1</v>
      </c>
      <c r="F34" s="31">
        <f>'12 тур'!F6</f>
        <v>1</v>
      </c>
      <c r="G34" s="31" t="str">
        <f>'12 тур'!G6</f>
        <v>Х</v>
      </c>
      <c r="H34" s="31">
        <f>'12 тур'!H6</f>
        <v>1</v>
      </c>
      <c r="I34" s="31">
        <f>'12 тур'!I6</f>
        <v>1</v>
      </c>
      <c r="J34" s="31" t="str">
        <f>'12 тур'!J6</f>
        <v>Х2</v>
      </c>
      <c r="K34" s="31" t="str">
        <f>'12 тур'!K6</f>
        <v>Х</v>
      </c>
      <c r="L34" s="31">
        <f>'12 тур'!L6</f>
        <v>1</v>
      </c>
      <c r="M34" s="31">
        <f>'12 тур'!M6</f>
        <v>1</v>
      </c>
      <c r="N34" s="31">
        <f>'12 тур'!N6</f>
        <v>2</v>
      </c>
    </row>
    <row r="35" spans="1:14" ht="12.75">
      <c r="A35" s="30" t="str">
        <f>'12 тур'!A7</f>
        <v>6. Кёльн - Байер </v>
      </c>
      <c r="B35" s="31">
        <f>'12 тур'!B7</f>
        <v>2</v>
      </c>
      <c r="C35" s="31">
        <f>'12 тур'!C7</f>
        <v>2</v>
      </c>
      <c r="D35" s="31">
        <f>'12 тур'!D7</f>
        <v>2</v>
      </c>
      <c r="E35" s="31">
        <f>'12 тур'!E7</f>
        <v>2</v>
      </c>
      <c r="F35" s="31">
        <f>'12 тур'!F7</f>
        <v>2</v>
      </c>
      <c r="G35" s="31">
        <f>'12 тур'!G7</f>
        <v>2</v>
      </c>
      <c r="H35" s="31">
        <f>'12 тур'!H7</f>
        <v>2</v>
      </c>
      <c r="I35" s="31">
        <f>'12 тур'!I7</f>
        <v>2</v>
      </c>
      <c r="J35" s="31">
        <f>'12 тур'!J7</f>
        <v>2</v>
      </c>
      <c r="K35" s="31">
        <f>'12 тур'!K7</f>
        <v>2</v>
      </c>
      <c r="L35" s="31">
        <f>'12 тур'!L7</f>
        <v>2</v>
      </c>
      <c r="M35" s="31">
        <f>'12 тур'!M7</f>
        <v>2</v>
      </c>
      <c r="N35" s="31">
        <f>'12 тур'!N7</f>
        <v>1</v>
      </c>
    </row>
    <row r="36" spans="1:14" ht="12.75">
      <c r="A36" s="30" t="str">
        <f>'12 тур'!A8</f>
        <v>7. Сент-Этьенн - Генгам </v>
      </c>
      <c r="B36" s="31">
        <f>'12 тур'!B8</f>
        <v>1</v>
      </c>
      <c r="C36" s="31">
        <f>'12 тур'!C8</f>
        <v>1</v>
      </c>
      <c r="D36" s="31">
        <f>'12 тур'!D8</f>
        <v>1</v>
      </c>
      <c r="E36" s="31">
        <f>'12 тур'!E8</f>
        <v>1</v>
      </c>
      <c r="F36" s="31">
        <f>'12 тур'!F8</f>
        <v>1</v>
      </c>
      <c r="G36" s="31">
        <f>'12 тур'!G8</f>
        <v>1</v>
      </c>
      <c r="H36" s="31">
        <f>'12 тур'!H8</f>
        <v>1</v>
      </c>
      <c r="I36" s="31">
        <f>'12 тур'!I8</f>
        <v>1</v>
      </c>
      <c r="J36" s="31">
        <f>'12 тур'!J8</f>
        <v>1</v>
      </c>
      <c r="K36" s="31">
        <f>'12 тур'!K8</f>
        <v>1</v>
      </c>
      <c r="L36" s="31">
        <f>'12 тур'!L8</f>
        <v>1</v>
      </c>
      <c r="M36" s="31">
        <f>'12 тур'!M8</f>
        <v>1</v>
      </c>
      <c r="N36" s="31">
        <f>'12 тур'!N8</f>
        <v>1</v>
      </c>
    </row>
    <row r="37" spans="1:14" ht="12.75">
      <c r="A37" s="30" t="str">
        <f>'12 тур'!A9</f>
        <v>8. Башакшехир - Бешикташ </v>
      </c>
      <c r="B37" s="31">
        <f>'12 тур'!B9</f>
        <v>2</v>
      </c>
      <c r="C37" s="31">
        <f>'12 тур'!C9</f>
        <v>2</v>
      </c>
      <c r="D37" s="31">
        <f>'12 тур'!D9</f>
        <v>2</v>
      </c>
      <c r="E37" s="31">
        <f>'12 тур'!E9</f>
        <v>1</v>
      </c>
      <c r="F37" s="31">
        <f>'12 тур'!F9</f>
        <v>2</v>
      </c>
      <c r="G37" s="31">
        <f>'12 тур'!G9</f>
        <v>1</v>
      </c>
      <c r="H37" s="31">
        <f>'12 тур'!H9</f>
        <v>2</v>
      </c>
      <c r="I37" s="31" t="str">
        <f>'12 тур'!I9</f>
        <v>Х</v>
      </c>
      <c r="J37" s="31">
        <f>'12 тур'!J9</f>
        <v>2</v>
      </c>
      <c r="K37" s="31">
        <f>'12 тур'!K9</f>
        <v>2</v>
      </c>
      <c r="L37" s="31">
        <f>'12 тур'!L9</f>
        <v>2</v>
      </c>
      <c r="M37" s="31">
        <f>'12 тур'!M9</f>
        <v>1</v>
      </c>
      <c r="N37" s="31">
        <f>'12 тур'!N9</f>
        <v>1</v>
      </c>
    </row>
    <row r="38" spans="1:14" ht="12.75">
      <c r="A38" s="30" t="str">
        <f>'12 тур'!A10</f>
        <v>9. Вильяреал - Атлетико </v>
      </c>
      <c r="B38" s="31">
        <f>'12 тур'!B10</f>
        <v>2</v>
      </c>
      <c r="C38" s="31">
        <f>'12 тур'!C10</f>
        <v>2</v>
      </c>
      <c r="D38" s="31">
        <f>'12 тур'!D10</f>
        <v>1</v>
      </c>
      <c r="E38" s="31">
        <f>'12 тур'!E10</f>
        <v>2</v>
      </c>
      <c r="F38" s="31">
        <f>'12 тур'!F10</f>
        <v>2</v>
      </c>
      <c r="G38" s="31">
        <f>'12 тур'!G10</f>
        <v>2</v>
      </c>
      <c r="H38" s="31">
        <f>'12 тур'!H10</f>
        <v>2</v>
      </c>
      <c r="I38" s="31">
        <f>'12 тур'!I10</f>
        <v>2</v>
      </c>
      <c r="J38" s="31">
        <f>'12 тур'!J10</f>
        <v>2</v>
      </c>
      <c r="K38" s="31">
        <f>'12 тур'!K10</f>
        <v>2</v>
      </c>
      <c r="L38" s="31">
        <f>'12 тур'!L10</f>
        <v>2</v>
      </c>
      <c r="M38" s="31">
        <f>'12 тур'!M10</f>
        <v>2</v>
      </c>
      <c r="N38" s="31">
        <f>'12 тур'!N10</f>
        <v>1</v>
      </c>
    </row>
    <row r="39" spans="1:14" ht="12.75">
      <c r="A39" s="30" t="str">
        <f>'12 тур'!A11</f>
        <v>10. Марсель - Лион </v>
      </c>
      <c r="B39" s="31" t="str">
        <f>'12 тур'!B11</f>
        <v>Х</v>
      </c>
      <c r="C39" s="31">
        <f>'12 тур'!C11</f>
        <v>1</v>
      </c>
      <c r="D39" s="31">
        <f>'12 тур'!D11</f>
        <v>1</v>
      </c>
      <c r="E39" s="31">
        <f>'12 тур'!E11</f>
        <v>1</v>
      </c>
      <c r="F39" s="31">
        <f>'12 тур'!F11</f>
        <v>1</v>
      </c>
      <c r="G39" s="31">
        <f>'12 тур'!G11</f>
        <v>1</v>
      </c>
      <c r="H39" s="31" t="str">
        <f>'12 тур'!H11</f>
        <v>1Х</v>
      </c>
      <c r="I39" s="31">
        <f>'12 тур'!I11</f>
        <v>1</v>
      </c>
      <c r="J39" s="31">
        <f>'12 тур'!J11</f>
        <v>1</v>
      </c>
      <c r="K39" s="31">
        <f>'12 тур'!K11</f>
        <v>1</v>
      </c>
      <c r="L39" s="31">
        <f>'12 тур'!L11</f>
        <v>1</v>
      </c>
      <c r="M39" s="31">
        <f>'12 тур'!M11</f>
        <v>1</v>
      </c>
      <c r="N39" s="31">
        <f>'12 тур'!N11</f>
        <v>2</v>
      </c>
    </row>
    <row r="40" spans="1:14" s="11" customFormat="1" ht="12.75">
      <c r="A40" s="32" t="str">
        <f>'12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'12 тур'!A13</f>
        <v>Счёт</v>
      </c>
      <c r="B41" s="69"/>
      <c r="C41" s="70"/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28"/>
    </row>
    <row r="43" spans="1:14" s="11" customFormat="1" ht="12.75">
      <c r="A43" s="29" t="str">
        <f>'12 тур'!A15</f>
        <v>Д2. 12 тур. 18.03. </v>
      </c>
      <c r="B43" s="29" t="str">
        <f>'12 тур'!B15</f>
        <v>Инт</v>
      </c>
      <c r="C43" s="29" t="str">
        <f>'12 тур'!C15</f>
        <v>Зен</v>
      </c>
      <c r="D43" s="29" t="str">
        <f>'12 тур'!D15</f>
        <v>Чит</v>
      </c>
      <c r="E43" s="29" t="str">
        <f>'12 тур'!E15</f>
        <v>Бор</v>
      </c>
      <c r="F43" s="29" t="str">
        <f>'12 тур'!F15</f>
        <v>Гра</v>
      </c>
      <c r="G43" s="29" t="str">
        <f>'12 тур'!G15</f>
        <v>М.Ю</v>
      </c>
      <c r="H43" s="29" t="str">
        <f>'12 тур'!H15</f>
        <v>Нью</v>
      </c>
      <c r="I43" s="29" t="str">
        <f>'12 тур'!I15</f>
        <v>Аяк</v>
      </c>
      <c r="J43" s="29" t="str">
        <f>'12 тур'!J15</f>
        <v>Спа</v>
      </c>
      <c r="K43" s="29" t="str">
        <f>'12 тур'!K15</f>
        <v>Бар</v>
      </c>
      <c r="L43" s="29" t="str">
        <f>'12 тур'!L15</f>
        <v>Арс</v>
      </c>
      <c r="M43" s="29" t="str">
        <f>'12 тур'!M15</f>
        <v>ПСЖ</v>
      </c>
      <c r="N43" s="29" t="str">
        <f>'12 тур'!N15</f>
        <v>Рез</v>
      </c>
    </row>
    <row r="44" spans="1:14" ht="12.75">
      <c r="A44" s="30" t="str">
        <f>'12 тур'!A16</f>
        <v>1. Леганес - Севилья </v>
      </c>
      <c r="B44" s="31">
        <f>'12 тур'!B16</f>
        <v>1</v>
      </c>
      <c r="C44" s="31">
        <f>'12 тур'!C16</f>
        <v>1</v>
      </c>
      <c r="D44" s="31">
        <f>'12 тур'!D16</f>
        <v>1</v>
      </c>
      <c r="E44" s="31">
        <f>'12 тур'!E16</f>
        <v>2</v>
      </c>
      <c r="F44" s="31">
        <f>'12 тур'!F16</f>
        <v>2</v>
      </c>
      <c r="G44" s="31">
        <f>'12 тур'!G16</f>
        <v>2</v>
      </c>
      <c r="H44" s="31">
        <f>'12 тур'!H16</f>
        <v>2</v>
      </c>
      <c r="I44" s="31">
        <f>'12 тур'!I16</f>
        <v>2</v>
      </c>
      <c r="J44" s="31">
        <f>'12 тур'!J16</f>
        <v>2</v>
      </c>
      <c r="K44" s="31">
        <f>'12 тур'!K16</f>
        <v>2</v>
      </c>
      <c r="L44" s="31">
        <f>'12 тур'!L16</f>
        <v>2</v>
      </c>
      <c r="M44" s="31">
        <f>'12 тур'!M16</f>
        <v>2</v>
      </c>
      <c r="N44" s="31">
        <f>'12 тур'!N16</f>
        <v>1</v>
      </c>
    </row>
    <row r="45" spans="1:14" ht="12.75">
      <c r="A45" s="30" t="str">
        <f>'12 тур'!A17</f>
        <v>2. Сампдория - Интер </v>
      </c>
      <c r="B45" s="31">
        <f>'12 тур'!B17</f>
        <v>2</v>
      </c>
      <c r="C45" s="31">
        <f>'12 тур'!C17</f>
        <v>1</v>
      </c>
      <c r="D45" s="31" t="str">
        <f>'12 тур'!D17</f>
        <v>Х2</v>
      </c>
      <c r="E45" s="31">
        <f>'12 тур'!E17</f>
        <v>1</v>
      </c>
      <c r="F45" s="31">
        <f>'12 тур'!F17</f>
        <v>1</v>
      </c>
      <c r="G45" s="31">
        <f>'12 тур'!G17</f>
        <v>2</v>
      </c>
      <c r="H45" s="31" t="str">
        <f>'12 тур'!H17</f>
        <v>Х</v>
      </c>
      <c r="I45" s="31">
        <f>'12 тур'!I17</f>
        <v>2</v>
      </c>
      <c r="J45" s="31" t="str">
        <f>'12 тур'!J17</f>
        <v>Х</v>
      </c>
      <c r="K45" s="31">
        <f>'12 тур'!K17</f>
        <v>1</v>
      </c>
      <c r="L45" s="31">
        <f>'12 тур'!L17</f>
        <v>2</v>
      </c>
      <c r="M45" s="31" t="str">
        <f>'12 тур'!M17</f>
        <v>Х</v>
      </c>
      <c r="N45" s="31">
        <f>'12 тур'!N17</f>
        <v>2</v>
      </c>
    </row>
    <row r="46" spans="1:14" ht="12.75">
      <c r="A46" s="30" t="str">
        <f>'12 тур'!A18</f>
        <v>3. Метц - Нант </v>
      </c>
      <c r="B46" s="31" t="str">
        <f>'12 тур'!B18</f>
        <v>Х</v>
      </c>
      <c r="C46" s="31" t="str">
        <f>'12 тур'!C18</f>
        <v>Х</v>
      </c>
      <c r="D46" s="31">
        <f>'12 тур'!D18</f>
        <v>2</v>
      </c>
      <c r="E46" s="31">
        <f>'12 тур'!E18</f>
        <v>1</v>
      </c>
      <c r="F46" s="31">
        <f>'12 тур'!F18</f>
        <v>2</v>
      </c>
      <c r="G46" s="31">
        <f>'12 тур'!G18</f>
        <v>1</v>
      </c>
      <c r="H46" s="31">
        <f>'12 тур'!H18</f>
        <v>1</v>
      </c>
      <c r="I46" s="31">
        <f>'12 тур'!I18</f>
        <v>2</v>
      </c>
      <c r="J46" s="31">
        <f>'12 тур'!J18</f>
        <v>2</v>
      </c>
      <c r="K46" s="31">
        <f>'12 тур'!K18</f>
        <v>1</v>
      </c>
      <c r="L46" s="31">
        <f>'12 тур'!L18</f>
        <v>1</v>
      </c>
      <c r="M46" s="31">
        <f>'12 тур'!M18</f>
        <v>2</v>
      </c>
      <c r="N46" s="31" t="str">
        <f>'12 тур'!N18</f>
        <v>Х</v>
      </c>
    </row>
    <row r="47" spans="1:14" ht="12.75">
      <c r="A47" s="30" t="str">
        <f>'12 тур'!A19</f>
        <v>4. Бенневенто - Кальяри </v>
      </c>
      <c r="B47" s="31" t="str">
        <f>'12 тур'!B19</f>
        <v>Х</v>
      </c>
      <c r="C47" s="31">
        <f>'12 тур'!C19</f>
        <v>1</v>
      </c>
      <c r="D47" s="31" t="str">
        <f>'12 тур'!D19</f>
        <v>Х</v>
      </c>
      <c r="E47" s="31">
        <f>'12 тур'!E19</f>
        <v>1</v>
      </c>
      <c r="F47" s="31">
        <f>'12 тур'!F19</f>
        <v>2</v>
      </c>
      <c r="G47" s="31">
        <f>'12 тур'!G19</f>
        <v>1</v>
      </c>
      <c r="H47" s="31">
        <f>'12 тур'!H19</f>
        <v>2</v>
      </c>
      <c r="I47" s="31">
        <f>'12 тур'!I19</f>
        <v>2</v>
      </c>
      <c r="J47" s="31">
        <f>'12 тур'!J19</f>
        <v>2</v>
      </c>
      <c r="K47" s="31">
        <f>'12 тур'!K19</f>
        <v>1</v>
      </c>
      <c r="L47" s="31">
        <f>'12 тур'!L19</f>
        <v>1</v>
      </c>
      <c r="M47" s="31">
        <f>'12 тур'!M19</f>
        <v>1</v>
      </c>
      <c r="N47" s="31">
        <f>'12 тур'!N19</f>
        <v>2</v>
      </c>
    </row>
    <row r="48" spans="1:14" ht="12.75">
      <c r="A48" s="30" t="str">
        <f>'12 тур'!A20</f>
        <v>5. Торино - Фиорентина </v>
      </c>
      <c r="B48" s="31" t="str">
        <f>'12 тур'!B20</f>
        <v>Х</v>
      </c>
      <c r="C48" s="31">
        <f>'12 тур'!C20</f>
        <v>1</v>
      </c>
      <c r="D48" s="31" t="str">
        <f>'12 тур'!D20</f>
        <v>Х</v>
      </c>
      <c r="E48" s="31">
        <f>'12 тур'!E20</f>
        <v>1</v>
      </c>
      <c r="F48" s="31">
        <f>'12 тур'!F20</f>
        <v>2</v>
      </c>
      <c r="G48" s="31">
        <f>'12 тур'!G20</f>
        <v>1</v>
      </c>
      <c r="H48" s="31">
        <f>'12 тур'!H20</f>
        <v>2</v>
      </c>
      <c r="I48" s="31">
        <f>'12 тур'!I20</f>
        <v>1</v>
      </c>
      <c r="J48" s="31" t="str">
        <f>'12 тур'!J20</f>
        <v>Х</v>
      </c>
      <c r="K48" s="31">
        <f>'12 тур'!K20</f>
        <v>1</v>
      </c>
      <c r="L48" s="31">
        <f>'12 тур'!L20</f>
        <v>1</v>
      </c>
      <c r="M48" s="31">
        <f>'12 тур'!M20</f>
        <v>1</v>
      </c>
      <c r="N48" s="31">
        <f>'12 тур'!N20</f>
        <v>2</v>
      </c>
    </row>
    <row r="49" spans="1:14" ht="12.75">
      <c r="A49" s="30" t="str">
        <f>'12 тур'!A21</f>
        <v>6. Кёльн - Байер </v>
      </c>
      <c r="B49" s="31">
        <f>'12 тур'!B21</f>
        <v>2</v>
      </c>
      <c r="C49" s="31">
        <f>'12 тур'!C21</f>
        <v>2</v>
      </c>
      <c r="D49" s="31">
        <f>'12 тур'!D21</f>
        <v>2</v>
      </c>
      <c r="E49" s="31">
        <f>'12 тур'!E21</f>
        <v>2</v>
      </c>
      <c r="F49" s="31" t="str">
        <f>'12 тур'!F21</f>
        <v>2Х</v>
      </c>
      <c r="G49" s="31">
        <f>'12 тур'!G21</f>
        <v>2</v>
      </c>
      <c r="H49" s="31">
        <f>'12 тур'!H21</f>
        <v>2</v>
      </c>
      <c r="I49" s="31">
        <f>'12 тур'!I21</f>
        <v>2</v>
      </c>
      <c r="J49" s="31">
        <f>'12 тур'!J21</f>
        <v>2</v>
      </c>
      <c r="K49" s="31">
        <f>'12 тур'!K21</f>
        <v>1</v>
      </c>
      <c r="L49" s="31">
        <f>'12 тур'!L21</f>
        <v>1</v>
      </c>
      <c r="M49" s="31">
        <f>'12 тур'!M21</f>
        <v>2</v>
      </c>
      <c r="N49" s="31">
        <f>'12 тур'!N21</f>
        <v>1</v>
      </c>
    </row>
    <row r="50" spans="1:14" ht="12.75">
      <c r="A50" s="30" t="str">
        <f>'12 тур'!A22</f>
        <v>7. Сент-Этьенн - Генгам </v>
      </c>
      <c r="B50" s="31" t="str">
        <f>'12 тур'!B22</f>
        <v>1Х</v>
      </c>
      <c r="C50" s="31">
        <f>'12 тур'!C22</f>
        <v>1</v>
      </c>
      <c r="D50" s="31">
        <f>'12 тур'!D22</f>
        <v>1</v>
      </c>
      <c r="E50" s="31">
        <f>'12 тур'!E22</f>
        <v>1</v>
      </c>
      <c r="F50" s="31">
        <f>'12 тур'!F22</f>
        <v>1</v>
      </c>
      <c r="G50" s="31">
        <f>'12 тур'!G22</f>
        <v>1</v>
      </c>
      <c r="H50" s="31">
        <f>'12 тур'!H22</f>
        <v>1</v>
      </c>
      <c r="I50" s="31">
        <f>'12 тур'!I22</f>
        <v>1</v>
      </c>
      <c r="J50" s="31">
        <f>'12 тур'!J22</f>
        <v>1</v>
      </c>
      <c r="K50" s="31">
        <f>'12 тур'!K22</f>
        <v>1</v>
      </c>
      <c r="L50" s="31">
        <f>'12 тур'!L22</f>
        <v>1</v>
      </c>
      <c r="M50" s="31">
        <f>'12 тур'!M22</f>
        <v>1</v>
      </c>
      <c r="N50" s="31">
        <f>'12 тур'!N22</f>
        <v>1</v>
      </c>
    </row>
    <row r="51" spans="1:14" ht="12.75">
      <c r="A51" s="30" t="str">
        <f>'12 тур'!A23</f>
        <v>8. Башакшехир - Бешикташ </v>
      </c>
      <c r="B51" s="31">
        <f>'12 тур'!B23</f>
        <v>2</v>
      </c>
      <c r="C51" s="31">
        <f>'12 тур'!C23</f>
        <v>2</v>
      </c>
      <c r="D51" s="31">
        <f>'12 тур'!D23</f>
        <v>2</v>
      </c>
      <c r="E51" s="31">
        <f>'12 тур'!E23</f>
        <v>2</v>
      </c>
      <c r="F51" s="31">
        <f>'12 тур'!F23</f>
        <v>2</v>
      </c>
      <c r="G51" s="31">
        <f>'12 тур'!G23</f>
        <v>1</v>
      </c>
      <c r="H51" s="31">
        <f>'12 тур'!H23</f>
        <v>2</v>
      </c>
      <c r="I51" s="31">
        <f>'12 тур'!I23</f>
        <v>2</v>
      </c>
      <c r="J51" s="31" t="str">
        <f>'12 тур'!J23</f>
        <v>Х</v>
      </c>
      <c r="K51" s="31">
        <f>'12 тур'!K23</f>
        <v>1</v>
      </c>
      <c r="L51" s="31">
        <f>'12 тур'!L23</f>
        <v>2</v>
      </c>
      <c r="M51" s="31">
        <f>'12 тур'!M23</f>
        <v>1</v>
      </c>
      <c r="N51" s="31">
        <f>'12 тур'!N23</f>
        <v>1</v>
      </c>
    </row>
    <row r="52" spans="1:14" ht="12.75">
      <c r="A52" s="30" t="str">
        <f>'12 тур'!A24</f>
        <v>9. Вильяреал - Атлетико </v>
      </c>
      <c r="B52" s="31">
        <f>'12 тур'!B24</f>
        <v>2</v>
      </c>
      <c r="C52" s="31">
        <f>'12 тур'!C24</f>
        <v>2</v>
      </c>
      <c r="D52" s="31">
        <f>'12 тур'!D24</f>
        <v>1</v>
      </c>
      <c r="E52" s="31">
        <f>'12 тур'!E24</f>
        <v>1</v>
      </c>
      <c r="F52" s="31">
        <f>'12 тур'!F24</f>
        <v>2</v>
      </c>
      <c r="G52" s="31">
        <f>'12 тур'!G24</f>
        <v>2</v>
      </c>
      <c r="H52" s="31">
        <f>'12 тур'!H24</f>
        <v>2</v>
      </c>
      <c r="I52" s="31">
        <f>'12 тур'!I24</f>
        <v>2</v>
      </c>
      <c r="J52" s="31">
        <f>'12 тур'!J24</f>
        <v>2</v>
      </c>
      <c r="K52" s="31">
        <f>'12 тур'!K24</f>
        <v>2</v>
      </c>
      <c r="L52" s="31">
        <f>'12 тур'!L24</f>
        <v>2</v>
      </c>
      <c r="M52" s="31">
        <f>'12 тур'!M24</f>
        <v>2</v>
      </c>
      <c r="N52" s="31">
        <f>'12 тур'!N24</f>
        <v>1</v>
      </c>
    </row>
    <row r="53" spans="1:14" ht="12.75">
      <c r="A53" s="30" t="str">
        <f>'12 тур'!A25</f>
        <v>10. Марсель - Лион </v>
      </c>
      <c r="B53" s="31" t="str">
        <f>'12 тур'!B25</f>
        <v>Х</v>
      </c>
      <c r="C53" s="31">
        <f>'12 тур'!C25</f>
        <v>1</v>
      </c>
      <c r="D53" s="31">
        <f>'12 тур'!D25</f>
        <v>1</v>
      </c>
      <c r="E53" s="31">
        <f>'12 тур'!E25</f>
        <v>1</v>
      </c>
      <c r="F53" s="31">
        <f>'12 тур'!F25</f>
        <v>1</v>
      </c>
      <c r="G53" s="31">
        <f>'12 тур'!G25</f>
        <v>1</v>
      </c>
      <c r="H53" s="31" t="str">
        <f>'12 тур'!H25</f>
        <v>1Х</v>
      </c>
      <c r="I53" s="31">
        <f>'12 тур'!I25</f>
        <v>1</v>
      </c>
      <c r="J53" s="31">
        <f>'12 тур'!J25</f>
        <v>1</v>
      </c>
      <c r="K53" s="31">
        <f>'12 тур'!K25</f>
        <v>1</v>
      </c>
      <c r="L53" s="31" t="str">
        <f>'12 тур'!L25</f>
        <v>1Х</v>
      </c>
      <c r="M53" s="31">
        <f>'12 тур'!M25</f>
        <v>1</v>
      </c>
      <c r="N53" s="31">
        <f>'12 тур'!N25</f>
        <v>2</v>
      </c>
    </row>
    <row r="54" spans="1:14" s="11" customFormat="1" ht="12.75">
      <c r="A54" s="32" t="str">
        <f>'12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'12 тур'!A27</f>
        <v>Счёт</v>
      </c>
      <c r="B55" s="69"/>
      <c r="C55" s="70"/>
      <c r="D55" s="69"/>
      <c r="E55" s="70"/>
      <c r="F55" s="69"/>
      <c r="G55" s="70"/>
      <c r="H55" s="69"/>
      <c r="I55" s="70"/>
      <c r="J55" s="69"/>
      <c r="K55" s="70"/>
      <c r="L55" s="69"/>
      <c r="M55" s="70"/>
      <c r="N55" s="28"/>
    </row>
    <row r="57" spans="1:11" ht="12.75">
      <c r="A57" s="33" t="str">
        <f>Кубок!A1</f>
        <v>Кубок. 1/4. О.м. тур. 17-18.03. </v>
      </c>
      <c r="B57" s="29" t="str">
        <f>Кубок!B1</f>
        <v>Г.Р</v>
      </c>
      <c r="C57" s="29" t="str">
        <f>Кубок!C1</f>
        <v>Куб</v>
      </c>
      <c r="D57" s="29" t="str">
        <f>Кубок!D1</f>
        <v>Аяк</v>
      </c>
      <c r="E57" s="29" t="str">
        <f>Кубок!E1</f>
        <v>Дин</v>
      </c>
      <c r="F57" s="29" t="str">
        <f>Кубок!F1</f>
        <v>Гра</v>
      </c>
      <c r="G57" s="29" t="str">
        <f>Кубок!G1</f>
        <v>Атл</v>
      </c>
      <c r="H57" s="29" t="str">
        <f>Кубок!H1</f>
        <v>Бал</v>
      </c>
      <c r="I57" s="29" t="str">
        <f>Кубок!I1</f>
        <v>Чер</v>
      </c>
      <c r="J57" s="29" t="str">
        <f>Кубок!J1</f>
        <v>Рез</v>
      </c>
      <c r="K57"/>
    </row>
    <row r="58" spans="1:11" ht="12.75">
      <c r="A58" s="30" t="str">
        <f>Кубок!A2</f>
        <v>1. Гамбург - Герта </v>
      </c>
      <c r="B58" s="31">
        <f>Кубок!B2</f>
        <v>2</v>
      </c>
      <c r="C58" s="31">
        <f>Кубок!C2</f>
        <v>1</v>
      </c>
      <c r="D58" s="31">
        <f>Кубок!D2</f>
        <v>1</v>
      </c>
      <c r="E58" s="31">
        <f>Кубок!E2</f>
        <v>1</v>
      </c>
      <c r="F58" s="31">
        <f>Кубок!F2</f>
        <v>2</v>
      </c>
      <c r="G58" s="31">
        <f>Кубок!G2</f>
        <v>1</v>
      </c>
      <c r="H58" s="31">
        <f>Кубок!H2</f>
        <v>2</v>
      </c>
      <c r="I58" s="31">
        <f>Кубок!I2</f>
        <v>1</v>
      </c>
      <c r="J58" s="31">
        <f>Кубок!J2</f>
        <v>2</v>
      </c>
      <c r="K58"/>
    </row>
    <row r="59" spans="1:11" ht="12.75">
      <c r="A59" s="30" t="str">
        <f>Кубок!A3</f>
        <v>2. Хаддерсфилд - Кр.Пэлас </v>
      </c>
      <c r="B59" s="31">
        <f>Кубок!B3</f>
        <v>1</v>
      </c>
      <c r="C59" s="31">
        <f>Кубок!C3</f>
        <v>1</v>
      </c>
      <c r="D59" s="31" t="str">
        <f>Кубок!D3</f>
        <v>1Х</v>
      </c>
      <c r="E59" s="31">
        <f>Кубок!E3</f>
        <v>1</v>
      </c>
      <c r="F59" s="31">
        <f>Кубок!F3</f>
        <v>1</v>
      </c>
      <c r="G59" s="31">
        <f>Кубок!G3</f>
        <v>1</v>
      </c>
      <c r="H59" s="31">
        <f>Кубок!H3</f>
        <v>1</v>
      </c>
      <c r="I59" s="31">
        <f>Кубок!I3</f>
        <v>2</v>
      </c>
      <c r="J59" s="31">
        <f>Кубок!J3</f>
        <v>2</v>
      </c>
      <c r="K59"/>
    </row>
    <row r="60" spans="1:11" ht="12.75">
      <c r="A60" s="30" t="str">
        <f>Кубок!A4</f>
        <v>3. Фенербахче - Галатасарай </v>
      </c>
      <c r="B60" s="31">
        <f>Кубок!B4</f>
        <v>1</v>
      </c>
      <c r="C60" s="31">
        <f>Кубок!C4</f>
        <v>1</v>
      </c>
      <c r="D60" s="31">
        <f>Кубок!D4</f>
        <v>1</v>
      </c>
      <c r="E60" s="31">
        <f>Кубок!E4</f>
        <v>1</v>
      </c>
      <c r="F60" s="31">
        <f>Кубок!F4</f>
        <v>2</v>
      </c>
      <c r="G60" s="31">
        <f>Кубок!G4</f>
        <v>1</v>
      </c>
      <c r="H60" s="31">
        <f>Кубок!H4</f>
        <v>1</v>
      </c>
      <c r="I60" s="31">
        <f>Кубок!I4</f>
        <v>1</v>
      </c>
      <c r="J60" s="31" t="str">
        <f>Кубок!J4</f>
        <v>Х</v>
      </c>
      <c r="K60"/>
    </row>
    <row r="61" spans="1:11" ht="12.75">
      <c r="A61" s="30" t="str">
        <f>Кубок!A5</f>
        <v>4. Спарта Пр - Славия Пр </v>
      </c>
      <c r="B61" s="31">
        <f>Кубок!B5</f>
        <v>12</v>
      </c>
      <c r="C61" s="31">
        <f>Кубок!C5</f>
        <v>2</v>
      </c>
      <c r="D61" s="31">
        <f>Кубок!D5</f>
        <v>1</v>
      </c>
      <c r="E61" s="31">
        <f>Кубок!E5</f>
        <v>1</v>
      </c>
      <c r="F61" s="31">
        <f>Кубок!F5</f>
        <v>1</v>
      </c>
      <c r="G61" s="31">
        <f>Кубок!G5</f>
        <v>1</v>
      </c>
      <c r="H61" s="31">
        <f>Кубок!H5</f>
        <v>2</v>
      </c>
      <c r="I61" s="31" t="str">
        <f>Кубок!I5</f>
        <v>Х</v>
      </c>
      <c r="J61" s="31" t="str">
        <f>Кубок!J5</f>
        <v>Х</v>
      </c>
      <c r="K61"/>
    </row>
    <row r="62" spans="1:11" ht="12.75">
      <c r="A62" s="30" t="str">
        <f>Кубок!A6</f>
        <v>5. Анже - Кан </v>
      </c>
      <c r="B62" s="31" t="str">
        <f>Кубок!B6</f>
        <v>Х</v>
      </c>
      <c r="C62" s="31">
        <f>Кубок!C6</f>
        <v>1</v>
      </c>
      <c r="D62" s="31">
        <f>Кубок!D6</f>
        <v>1</v>
      </c>
      <c r="E62" s="31">
        <f>Кубок!E6</f>
        <v>1</v>
      </c>
      <c r="F62" s="31">
        <f>Кубок!F6</f>
        <v>1</v>
      </c>
      <c r="G62" s="31" t="str">
        <f>Кубок!G6</f>
        <v>Х</v>
      </c>
      <c r="H62" s="31">
        <f>Кубок!H6</f>
        <v>1</v>
      </c>
      <c r="I62" s="31">
        <f>Кубок!I6</f>
        <v>1</v>
      </c>
      <c r="J62" s="31">
        <f>Кубок!J6</f>
        <v>1</v>
      </c>
      <c r="K62"/>
    </row>
    <row r="63" spans="1:11" ht="12.75">
      <c r="A63" s="30" t="str">
        <f>Кубок!A7</f>
        <v>6. Леганес - Севилья </v>
      </c>
      <c r="B63" s="31">
        <f>Кубок!B7</f>
        <v>2</v>
      </c>
      <c r="C63" s="31">
        <f>Кубок!C7</f>
        <v>2</v>
      </c>
      <c r="D63" s="31">
        <f>Кубок!D7</f>
        <v>2</v>
      </c>
      <c r="E63" s="31">
        <f>Кубок!E7</f>
        <v>2</v>
      </c>
      <c r="F63" s="31">
        <f>Кубок!F7</f>
        <v>2</v>
      </c>
      <c r="G63" s="31">
        <f>Кубок!G7</f>
        <v>1</v>
      </c>
      <c r="H63" s="31">
        <f>Кубок!H7</f>
        <v>2</v>
      </c>
      <c r="I63" s="31">
        <f>Кубок!I7</f>
        <v>2</v>
      </c>
      <c r="J63" s="31">
        <f>Кубок!J7</f>
        <v>1</v>
      </c>
      <c r="K63"/>
    </row>
    <row r="64" spans="1:11" ht="12.75">
      <c r="A64" s="30" t="str">
        <f>Кубок!A8</f>
        <v>7. Сампдория - Интер </v>
      </c>
      <c r="B64" s="31">
        <f>Кубок!B8</f>
        <v>2</v>
      </c>
      <c r="C64" s="31">
        <f>Кубок!C8</f>
        <v>2</v>
      </c>
      <c r="D64" s="31">
        <f>Кубок!D8</f>
        <v>2</v>
      </c>
      <c r="E64" s="31">
        <f>Кубок!E8</f>
        <v>2</v>
      </c>
      <c r="F64" s="31">
        <f>Кубок!F8</f>
        <v>1</v>
      </c>
      <c r="G64" s="31">
        <f>Кубок!G8</f>
        <v>1</v>
      </c>
      <c r="H64" s="31" t="str">
        <f>Кубок!H8</f>
        <v>Х</v>
      </c>
      <c r="I64" s="31">
        <f>Кубок!I8</f>
        <v>2</v>
      </c>
      <c r="J64" s="31">
        <f>Кубок!J8</f>
        <v>2</v>
      </c>
      <c r="K64"/>
    </row>
    <row r="65" spans="1:11" ht="12.75">
      <c r="A65" s="30" t="str">
        <f>Кубок!A9</f>
        <v>8. Торино - Фиорентина </v>
      </c>
      <c r="B65" s="31">
        <f>Кубок!B9</f>
        <v>2</v>
      </c>
      <c r="C65" s="31">
        <f>Кубок!C9</f>
        <v>1</v>
      </c>
      <c r="D65" s="31">
        <f>Кубок!D9</f>
        <v>1</v>
      </c>
      <c r="E65" s="31">
        <f>Кубок!E9</f>
        <v>1</v>
      </c>
      <c r="F65" s="31">
        <f>Кубок!F9</f>
        <v>2</v>
      </c>
      <c r="G65" s="31">
        <f>Кубок!G9</f>
        <v>1</v>
      </c>
      <c r="H65" s="31" t="str">
        <f>Кубок!H9</f>
        <v>1Х</v>
      </c>
      <c r="I65" s="31">
        <f>Кубок!I9</f>
        <v>1</v>
      </c>
      <c r="J65" s="31">
        <f>Кубок!J9</f>
        <v>2</v>
      </c>
      <c r="K65"/>
    </row>
    <row r="66" spans="1:11" ht="12.75">
      <c r="A66" s="30" t="str">
        <f>Кубок!A10</f>
        <v>9. Башакшехир - Бешикташ </v>
      </c>
      <c r="B66" s="31">
        <f>Кубок!B10</f>
        <v>2</v>
      </c>
      <c r="C66" s="31">
        <f>Кубок!C10</f>
        <v>2</v>
      </c>
      <c r="D66" s="31">
        <f>Кубок!D10</f>
        <v>2</v>
      </c>
      <c r="E66" s="31">
        <f>Кубок!E10</f>
        <v>2</v>
      </c>
      <c r="F66" s="31">
        <f>Кубок!F10</f>
        <v>2</v>
      </c>
      <c r="G66" s="31">
        <f>Кубок!G10</f>
        <v>1</v>
      </c>
      <c r="H66" s="31">
        <f>Кубок!H10</f>
        <v>1</v>
      </c>
      <c r="I66" s="31">
        <f>Кубок!I10</f>
        <v>2</v>
      </c>
      <c r="J66" s="31">
        <f>Кубок!J10</f>
        <v>1</v>
      </c>
      <c r="K66"/>
    </row>
    <row r="67" spans="1:11" ht="12.75">
      <c r="A67" s="30" t="str">
        <f>Кубок!A11</f>
        <v>10. Марсель - Лион </v>
      </c>
      <c r="B67" s="31">
        <f>Кубок!B11</f>
        <v>1</v>
      </c>
      <c r="C67" s="31">
        <f>Кубок!C11</f>
        <v>1</v>
      </c>
      <c r="D67" s="31">
        <f>Кубок!D11</f>
        <v>1</v>
      </c>
      <c r="E67" s="31">
        <f>Кубок!E11</f>
        <v>1</v>
      </c>
      <c r="F67" s="31">
        <f>Кубок!F11</f>
        <v>1</v>
      </c>
      <c r="G67" s="31">
        <f>Кубок!G11</f>
        <v>1</v>
      </c>
      <c r="H67" s="31">
        <f>Кубок!H11</f>
        <v>1</v>
      </c>
      <c r="I67" s="31">
        <f>Кубок!I11</f>
        <v>1</v>
      </c>
      <c r="J67" s="31">
        <f>Кубок!J11</f>
        <v>2</v>
      </c>
      <c r="K67"/>
    </row>
    <row r="68" spans="1:11" ht="12.75">
      <c r="A68" s="32" t="str">
        <f>Кубок!A12</f>
        <v>Угадано </v>
      </c>
      <c r="B68" s="31"/>
      <c r="C68" s="31"/>
      <c r="D68" s="31"/>
      <c r="E68" s="31"/>
      <c r="F68" s="31"/>
      <c r="G68" s="31"/>
      <c r="H68" s="31"/>
      <c r="I68" s="31"/>
      <c r="J68" s="6"/>
      <c r="K68"/>
    </row>
    <row r="69" spans="1:11" ht="12.75">
      <c r="A69" s="32" t="str">
        <f>Кубок!A13</f>
        <v>Счёт</v>
      </c>
      <c r="B69" s="67"/>
      <c r="C69" s="68"/>
      <c r="D69" s="67"/>
      <c r="E69" s="68"/>
      <c r="F69" s="67"/>
      <c r="G69" s="68"/>
      <c r="H69" s="67"/>
      <c r="I69" s="68"/>
      <c r="J69" s="6"/>
      <c r="K69"/>
    </row>
    <row r="70" spans="2:11" ht="12.75">
      <c r="B70"/>
      <c r="C70"/>
      <c r="D70"/>
      <c r="E70"/>
      <c r="F70"/>
      <c r="G70"/>
      <c r="H70"/>
      <c r="I70"/>
      <c r="J70"/>
      <c r="K70"/>
    </row>
  </sheetData>
  <sheetProtection/>
  <mergeCells count="28">
    <mergeCell ref="J41:K41"/>
    <mergeCell ref="L41:M41"/>
    <mergeCell ref="L55:M55"/>
    <mergeCell ref="J55:K55"/>
    <mergeCell ref="B55:C55"/>
    <mergeCell ref="D41:E41"/>
    <mergeCell ref="F41:G41"/>
    <mergeCell ref="D55:E55"/>
    <mergeCell ref="F55:G55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B69:C69"/>
    <mergeCell ref="D69:E69"/>
    <mergeCell ref="F69:G69"/>
    <mergeCell ref="F27:G27"/>
    <mergeCell ref="H27:I27"/>
    <mergeCell ref="H41:I41"/>
    <mergeCell ref="H55:I55"/>
    <mergeCell ref="H69:I69"/>
    <mergeCell ref="B41:C41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22">
      <selection activeCell="N54" sqref="N54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2" t="str">
        <f>'11 тур'!A1</f>
        <v>Д1. 11 тур. 17.03. </v>
      </c>
      <c r="B1" s="47" t="str">
        <f>'11 тур'!B1</f>
        <v>Дин</v>
      </c>
      <c r="C1" s="47" t="str">
        <f>'11 тур'!C1</f>
        <v>Мил</v>
      </c>
      <c r="D1" s="42" t="str">
        <f>'11 тур'!D1</f>
        <v>Атл</v>
      </c>
      <c r="E1" s="42" t="str">
        <f>'11 тур'!E1</f>
        <v>Г.Р</v>
      </c>
      <c r="F1" s="47" t="str">
        <f>'11 тур'!F1</f>
        <v>Бал</v>
      </c>
      <c r="G1" s="47" t="str">
        <f>'11 тур'!G1</f>
        <v>Куб</v>
      </c>
      <c r="H1" s="42" t="str">
        <f>'11 тур'!H1</f>
        <v>Чер</v>
      </c>
      <c r="I1" s="42" t="str">
        <f>'11 тур'!I1</f>
        <v>Мар</v>
      </c>
      <c r="J1" s="47" t="str">
        <f>'11 тур'!J1</f>
        <v>Лац</v>
      </c>
      <c r="K1" s="47" t="str">
        <f>'11 тур'!K1</f>
        <v>Фио</v>
      </c>
      <c r="L1" s="42" t="str">
        <f>'11 тур'!L1</f>
        <v>Гур</v>
      </c>
      <c r="M1" s="42" t="str">
        <f>'11 тур'!M1</f>
        <v>Деп</v>
      </c>
      <c r="N1" s="54" t="str">
        <f>'11 тур'!N1</f>
        <v>Рез</v>
      </c>
    </row>
    <row r="2" spans="1:14" ht="12.75">
      <c r="A2" s="43" t="str">
        <f>'11 тур'!A2</f>
        <v>1. Аугсбург - Вердер </v>
      </c>
      <c r="B2" s="48">
        <f>'11 тур'!B2</f>
        <v>1</v>
      </c>
      <c r="C2" s="48">
        <f>'11 тур'!C2</f>
        <v>1</v>
      </c>
      <c r="D2" s="44">
        <f>'11 тур'!D2</f>
        <v>12</v>
      </c>
      <c r="E2" s="44">
        <f>'11 тур'!E2</f>
        <v>2</v>
      </c>
      <c r="F2" s="48">
        <f>'11 тур'!F2</f>
        <v>1</v>
      </c>
      <c r="G2" s="48">
        <f>'11 тур'!G2</f>
        <v>1</v>
      </c>
      <c r="H2" s="44">
        <f>'11 тур'!H2</f>
        <v>1</v>
      </c>
      <c r="I2" s="44">
        <f>'11 тур'!I2</f>
        <v>1</v>
      </c>
      <c r="J2" s="48">
        <f>'11 тур'!J2</f>
        <v>1</v>
      </c>
      <c r="K2" s="48">
        <f>'11 тур'!K2</f>
        <v>1</v>
      </c>
      <c r="L2" s="44">
        <f>'11 тур'!L2</f>
        <v>1</v>
      </c>
      <c r="M2" s="44" t="str">
        <f>'11 тур'!M2</f>
        <v>Х</v>
      </c>
      <c r="N2" s="55">
        <f>'11 тур'!N2</f>
        <v>2</v>
      </c>
    </row>
    <row r="3" spans="1:14" ht="12.75">
      <c r="A3" s="43" t="str">
        <f>'11 тур'!A3</f>
        <v>2. Гамбург - Герта </v>
      </c>
      <c r="B3" s="48">
        <f>'11 тур'!B3</f>
        <v>1</v>
      </c>
      <c r="C3" s="48">
        <f>'11 тур'!C3</f>
        <v>1</v>
      </c>
      <c r="D3" s="44">
        <f>'11 тур'!D3</f>
        <v>1</v>
      </c>
      <c r="E3" s="44">
        <f>'11 тур'!E3</f>
        <v>2</v>
      </c>
      <c r="F3" s="48">
        <f>'11 тур'!F3</f>
        <v>2</v>
      </c>
      <c r="G3" s="48">
        <f>'11 тур'!G3</f>
        <v>1</v>
      </c>
      <c r="H3" s="44">
        <f>'11 тур'!H3</f>
        <v>2</v>
      </c>
      <c r="I3" s="44" t="str">
        <f>'11 тур'!I3</f>
        <v>Х</v>
      </c>
      <c r="J3" s="48">
        <f>'11 тур'!J3</f>
        <v>2</v>
      </c>
      <c r="K3" s="48">
        <f>'11 тур'!K3</f>
        <v>1</v>
      </c>
      <c r="L3" s="44">
        <f>'11 тур'!L3</f>
        <v>1</v>
      </c>
      <c r="M3" s="44">
        <f>'11 тур'!M3</f>
        <v>1</v>
      </c>
      <c r="N3" s="55">
        <f>'11 тур'!N3</f>
        <v>2</v>
      </c>
    </row>
    <row r="4" spans="1:14" ht="12.75">
      <c r="A4" s="43" t="str">
        <f>'11 тур'!A4</f>
        <v>3. Сток Сити - Эвертон </v>
      </c>
      <c r="B4" s="48">
        <f>'11 тур'!B4</f>
        <v>1</v>
      </c>
      <c r="C4" s="48">
        <f>'11 тур'!C4</f>
        <v>1</v>
      </c>
      <c r="D4" s="44">
        <f>'11 тур'!D4</f>
        <v>2</v>
      </c>
      <c r="E4" s="44">
        <f>'11 тур'!E4</f>
        <v>1</v>
      </c>
      <c r="F4" s="48" t="str">
        <f>'11 тур'!F4</f>
        <v>1Х</v>
      </c>
      <c r="G4" s="48">
        <f>'11 тур'!G4</f>
        <v>1</v>
      </c>
      <c r="H4" s="44">
        <f>'11 тур'!H4</f>
        <v>2</v>
      </c>
      <c r="I4" s="44">
        <f>'11 тур'!I4</f>
        <v>1</v>
      </c>
      <c r="J4" s="48">
        <f>'11 тур'!J4</f>
        <v>2</v>
      </c>
      <c r="K4" s="48">
        <f>'11 тур'!K4</f>
        <v>1</v>
      </c>
      <c r="L4" s="44">
        <f>'11 тур'!L4</f>
        <v>1</v>
      </c>
      <c r="M4" s="44" t="str">
        <f>'11 тур'!M4</f>
        <v>Х</v>
      </c>
      <c r="N4" s="55">
        <f>'11 тур'!N4</f>
        <v>2</v>
      </c>
    </row>
    <row r="5" spans="1:14" ht="12.75">
      <c r="A5" s="43" t="str">
        <f>'11 тур'!A5</f>
        <v>4. Хаддерсфилд - Кр.Пэлас </v>
      </c>
      <c r="B5" s="48">
        <f>'11 тур'!B5</f>
        <v>12</v>
      </c>
      <c r="C5" s="48" t="str">
        <f>'11 тур'!C5</f>
        <v>Х</v>
      </c>
      <c r="D5" s="44">
        <f>'11 тур'!D5</f>
        <v>1</v>
      </c>
      <c r="E5" s="44">
        <f>'11 тур'!E5</f>
        <v>1</v>
      </c>
      <c r="F5" s="48">
        <f>'11 тур'!F5</f>
        <v>1</v>
      </c>
      <c r="G5" s="48">
        <f>'11 тур'!G5</f>
        <v>2</v>
      </c>
      <c r="H5" s="44">
        <f>'11 тур'!H5</f>
        <v>2</v>
      </c>
      <c r="I5" s="44">
        <f>'11 тур'!I5</f>
        <v>1</v>
      </c>
      <c r="J5" s="48">
        <f>'11 тур'!J5</f>
        <v>1</v>
      </c>
      <c r="K5" s="48">
        <f>'11 тур'!K5</f>
        <v>1</v>
      </c>
      <c r="L5" s="44">
        <f>'11 тур'!L5</f>
        <v>1</v>
      </c>
      <c r="M5" s="44">
        <f>'11 тур'!M5</f>
        <v>1</v>
      </c>
      <c r="N5" s="55">
        <f>'11 тур'!N5</f>
        <v>2</v>
      </c>
    </row>
    <row r="6" spans="1:14" ht="12.75">
      <c r="A6" s="43" t="str">
        <f>'11 тур'!A6</f>
        <v>5. Фенербахче - Галатасарай </v>
      </c>
      <c r="B6" s="48">
        <f>'11 тур'!B6</f>
        <v>1</v>
      </c>
      <c r="C6" s="48">
        <f>'11 тур'!C6</f>
        <v>2</v>
      </c>
      <c r="D6" s="44">
        <f>'11 тур'!D6</f>
        <v>1</v>
      </c>
      <c r="E6" s="44">
        <f>'11 тур'!E6</f>
        <v>1</v>
      </c>
      <c r="F6" s="48">
        <f>'11 тур'!F6</f>
        <v>1</v>
      </c>
      <c r="G6" s="48">
        <f>'11 тур'!G6</f>
        <v>1</v>
      </c>
      <c r="H6" s="44">
        <f>'11 тур'!H6</f>
        <v>1</v>
      </c>
      <c r="I6" s="44">
        <f>'11 тур'!I6</f>
        <v>1</v>
      </c>
      <c r="J6" s="48" t="str">
        <f>'11 тур'!J6</f>
        <v>Х</v>
      </c>
      <c r="K6" s="48">
        <f>'11 тур'!K6</f>
        <v>1</v>
      </c>
      <c r="L6" s="44">
        <f>'11 тур'!L6</f>
        <v>1</v>
      </c>
      <c r="M6" s="44" t="str">
        <f>'11 тур'!M6</f>
        <v>Х</v>
      </c>
      <c r="N6" s="55" t="str">
        <f>'11 тур'!N6</f>
        <v>Х</v>
      </c>
    </row>
    <row r="7" spans="1:14" ht="12.75">
      <c r="A7" s="43" t="str">
        <f>'11 тур'!A7</f>
        <v>6. Спарта Пр - Славия Пр </v>
      </c>
      <c r="B7" s="48">
        <f>'11 тур'!B7</f>
        <v>1</v>
      </c>
      <c r="C7" s="48">
        <f>'11 тур'!C7</f>
        <v>1</v>
      </c>
      <c r="D7" s="44">
        <f>'11 тур'!D7</f>
        <v>1</v>
      </c>
      <c r="E7" s="44">
        <f>'11 тур'!E7</f>
        <v>1</v>
      </c>
      <c r="F7" s="48">
        <f>'11 тур'!F7</f>
        <v>2</v>
      </c>
      <c r="G7" s="48">
        <f>'11 тур'!G7</f>
        <v>2</v>
      </c>
      <c r="H7" s="44">
        <f>'11 тур'!H7</f>
        <v>12</v>
      </c>
      <c r="I7" s="44">
        <f>'11 тур'!I7</f>
        <v>1</v>
      </c>
      <c r="J7" s="48">
        <f>'11 тур'!J7</f>
        <v>2</v>
      </c>
      <c r="K7" s="48" t="str">
        <f>'11 тур'!K7</f>
        <v>Х</v>
      </c>
      <c r="L7" s="44">
        <f>'11 тур'!L7</f>
        <v>1</v>
      </c>
      <c r="M7" s="44">
        <f>'11 тур'!M7</f>
        <v>2</v>
      </c>
      <c r="N7" s="55" t="str">
        <f>'11 тур'!N7</f>
        <v>Х</v>
      </c>
    </row>
    <row r="8" spans="1:14" ht="12.75">
      <c r="A8" s="43" t="str">
        <f>'11 тур'!A8</f>
        <v>7. Удинезе - Сассуоло </v>
      </c>
      <c r="B8" s="48">
        <f>'11 тур'!B8</f>
        <v>1</v>
      </c>
      <c r="C8" s="48">
        <f>'11 тур'!C8</f>
        <v>1</v>
      </c>
      <c r="D8" s="44">
        <f>'11 тур'!D8</f>
        <v>1</v>
      </c>
      <c r="E8" s="44">
        <f>'11 тур'!E8</f>
        <v>1</v>
      </c>
      <c r="F8" s="48">
        <f>'11 тур'!F8</f>
        <v>1</v>
      </c>
      <c r="G8" s="48">
        <f>'11 тур'!G8</f>
        <v>1</v>
      </c>
      <c r="H8" s="44">
        <f>'11 тур'!H8</f>
        <v>1</v>
      </c>
      <c r="I8" s="44">
        <f>'11 тур'!I8</f>
        <v>1</v>
      </c>
      <c r="J8" s="48">
        <f>'11 тур'!J8</f>
        <v>1</v>
      </c>
      <c r="K8" s="48">
        <f>'11 тур'!K8</f>
        <v>1</v>
      </c>
      <c r="L8" s="44">
        <f>'11 тур'!L8</f>
        <v>1</v>
      </c>
      <c r="M8" s="44">
        <f>'11 тур'!M8</f>
        <v>1</v>
      </c>
      <c r="N8" s="55">
        <f>'11 тур'!N8</f>
        <v>2</v>
      </c>
    </row>
    <row r="9" spans="1:14" ht="12.75">
      <c r="A9" s="43" t="str">
        <f>'11 тур'!A9</f>
        <v>8. Вольфсбург - Шальке </v>
      </c>
      <c r="B9" s="48">
        <f>'11 тур'!B9</f>
        <v>2</v>
      </c>
      <c r="C9" s="48">
        <f>'11 тур'!C9</f>
        <v>1</v>
      </c>
      <c r="D9" s="44">
        <f>'11 тур'!D9</f>
        <v>2</v>
      </c>
      <c r="E9" s="44">
        <f>'11 тур'!E9</f>
        <v>2</v>
      </c>
      <c r="F9" s="48">
        <f>'11 тур'!F9</f>
        <v>2</v>
      </c>
      <c r="G9" s="48">
        <f>'11 тур'!G9</f>
        <v>2</v>
      </c>
      <c r="H9" s="44">
        <f>'11 тур'!H9</f>
        <v>2</v>
      </c>
      <c r="I9" s="44">
        <f>'11 тур'!I9</f>
        <v>2</v>
      </c>
      <c r="J9" s="48">
        <f>'11 тур'!J9</f>
        <v>2</v>
      </c>
      <c r="K9" s="48">
        <f>'11 тур'!K9</f>
        <v>2</v>
      </c>
      <c r="L9" s="44">
        <f>'11 тур'!L9</f>
        <v>2</v>
      </c>
      <c r="M9" s="44">
        <f>'11 тур'!M9</f>
        <v>2</v>
      </c>
      <c r="N9" s="55">
        <f>'11 тур'!N9</f>
        <v>2</v>
      </c>
    </row>
    <row r="10" spans="1:14" ht="12.75">
      <c r="A10" s="43" t="str">
        <f>'11 тур'!A10</f>
        <v>9. Анже - Кан </v>
      </c>
      <c r="B10" s="48">
        <f>'11 тур'!B10</f>
        <v>1</v>
      </c>
      <c r="C10" s="48" t="str">
        <f>'11 тур'!C10</f>
        <v>Х</v>
      </c>
      <c r="D10" s="44" t="str">
        <f>'11 тур'!D10</f>
        <v>Х</v>
      </c>
      <c r="E10" s="44" t="str">
        <f>'11 тур'!E10</f>
        <v>Х</v>
      </c>
      <c r="F10" s="48">
        <f>'11 тур'!F10</f>
        <v>1</v>
      </c>
      <c r="G10" s="48">
        <f>'11 тур'!G10</f>
        <v>1</v>
      </c>
      <c r="H10" s="44">
        <f>'11 тур'!H10</f>
        <v>1</v>
      </c>
      <c r="I10" s="44">
        <f>'11 тур'!I10</f>
        <v>1</v>
      </c>
      <c r="J10" s="48" t="str">
        <f>'11 тур'!J10</f>
        <v>Х1</v>
      </c>
      <c r="K10" s="48">
        <f>'11 тур'!K10</f>
        <v>1</v>
      </c>
      <c r="L10" s="44">
        <f>'11 тур'!L10</f>
        <v>1</v>
      </c>
      <c r="M10" s="44">
        <f>'11 тур'!M10</f>
        <v>1</v>
      </c>
      <c r="N10" s="55">
        <f>'11 тур'!N10</f>
        <v>1</v>
      </c>
    </row>
    <row r="11" spans="1:14" ht="12.75">
      <c r="A11" s="43" t="str">
        <f>'11 тур'!A11</f>
        <v>10. Бетис - Эспаньол </v>
      </c>
      <c r="B11" s="48">
        <f>'11 тур'!B11</f>
        <v>1</v>
      </c>
      <c r="C11" s="48">
        <f>'11 тур'!C11</f>
        <v>2</v>
      </c>
      <c r="D11" s="44">
        <f>'11 тур'!D11</f>
        <v>1</v>
      </c>
      <c r="E11" s="44" t="str">
        <f>'11 тур'!E11</f>
        <v>Х</v>
      </c>
      <c r="F11" s="48">
        <f>'11 тур'!F11</f>
        <v>1</v>
      </c>
      <c r="G11" s="48">
        <f>'11 тур'!G11</f>
        <v>1</v>
      </c>
      <c r="H11" s="44">
        <f>'11 тур'!H11</f>
        <v>1</v>
      </c>
      <c r="I11" s="44">
        <f>'11 тур'!I11</f>
        <v>2</v>
      </c>
      <c r="J11" s="48">
        <f>'11 тур'!J11</f>
        <v>1</v>
      </c>
      <c r="K11" s="48">
        <f>'11 тур'!K11</f>
        <v>1</v>
      </c>
      <c r="L11" s="44" t="str">
        <f>'11 тур'!L11</f>
        <v>1Х</v>
      </c>
      <c r="M11" s="44">
        <f>'11 тур'!M11</f>
        <v>1</v>
      </c>
      <c r="N11" s="55">
        <f>'11 тур'!N11</f>
        <v>1</v>
      </c>
    </row>
    <row r="12" spans="1:14" s="11" customFormat="1" ht="12.75">
      <c r="A12" s="38" t="str">
        <f>'11 тур'!A12</f>
        <v>Угадано </v>
      </c>
      <c r="B12" s="47">
        <f>'11 тур'!B12</f>
        <v>4</v>
      </c>
      <c r="C12" s="47">
        <f>'11 тур'!C12</f>
        <v>0</v>
      </c>
      <c r="D12" s="42">
        <f>'11 тур'!D12</f>
        <v>4</v>
      </c>
      <c r="E12" s="42">
        <f>'11 тур'!E12</f>
        <v>3</v>
      </c>
      <c r="F12" s="47">
        <f>'11 тур'!F12</f>
        <v>4</v>
      </c>
      <c r="G12" s="47">
        <f>'11 тур'!G12</f>
        <v>4</v>
      </c>
      <c r="H12" s="42">
        <f>'11 тур'!H12</f>
        <v>6</v>
      </c>
      <c r="I12" s="42">
        <f>'11 тур'!I12</f>
        <v>2</v>
      </c>
      <c r="J12" s="47">
        <f>'11 тур'!J12</f>
        <v>6</v>
      </c>
      <c r="K12" s="47">
        <f>'11 тур'!K12</f>
        <v>4</v>
      </c>
      <c r="L12" s="42">
        <f>'11 тур'!L12</f>
        <v>3</v>
      </c>
      <c r="M12" s="42">
        <f>'11 тур'!M12</f>
        <v>4</v>
      </c>
      <c r="N12" s="28"/>
    </row>
    <row r="13" spans="1:14" s="11" customFormat="1" ht="12.75">
      <c r="A13" s="38" t="str">
        <f>'11 тур'!A13</f>
        <v>Счёт</v>
      </c>
      <c r="B13" s="71" t="str">
        <f>'11 тур'!B13</f>
        <v>4-0</v>
      </c>
      <c r="C13" s="71"/>
      <c r="D13" s="72" t="str">
        <f>'11 тур'!D13</f>
        <v>2-1</v>
      </c>
      <c r="E13" s="72"/>
      <c r="F13" s="71" t="str">
        <f>'11 тур'!F13</f>
        <v>1-1</v>
      </c>
      <c r="G13" s="71"/>
      <c r="H13" s="72" t="str">
        <f>'11 тур'!H13</f>
        <v>4-0</v>
      </c>
      <c r="I13" s="72"/>
      <c r="J13" s="71" t="str">
        <f>'11 тур'!J13</f>
        <v>3-1</v>
      </c>
      <c r="K13" s="71"/>
      <c r="L13" s="72" t="str">
        <f>'11 тур'!L13</f>
        <v>0-1</v>
      </c>
      <c r="M13" s="72"/>
      <c r="N13" s="28"/>
    </row>
    <row r="15" spans="1:14" s="11" customFormat="1" ht="12.75">
      <c r="A15" s="42" t="str">
        <f>'11 тур'!A15</f>
        <v>Д2. 11 тур. 17.03. </v>
      </c>
      <c r="B15" s="47" t="str">
        <f>'11 тур'!B15</f>
        <v>Зен</v>
      </c>
      <c r="C15" s="47" t="str">
        <f>'11 тур'!C15</f>
        <v>Лил</v>
      </c>
      <c r="D15" s="62" t="str">
        <f>'11 тур'!D15</f>
        <v>Бор</v>
      </c>
      <c r="E15" s="42" t="str">
        <f>'11 тур'!E15</f>
        <v>Чит</v>
      </c>
      <c r="F15" s="47" t="str">
        <f>'11 тур'!F15</f>
        <v>М.Ю</v>
      </c>
      <c r="G15" s="47" t="str">
        <f>'11 тур'!G15</f>
        <v>Гра</v>
      </c>
      <c r="H15" s="42" t="str">
        <f>'11 тур'!H15</f>
        <v>Аяк</v>
      </c>
      <c r="I15" s="42" t="str">
        <f>'11 тур'!I15</f>
        <v>Нью</v>
      </c>
      <c r="J15" s="47" t="str">
        <f>'11 тур'!J15</f>
        <v>Бар</v>
      </c>
      <c r="K15" s="47" t="str">
        <f>'11 тур'!K15</f>
        <v>Спа</v>
      </c>
      <c r="L15" s="42" t="str">
        <f>'11 тур'!L15</f>
        <v>ПСЖ</v>
      </c>
      <c r="M15" s="42" t="str">
        <f>'11 тур'!M15</f>
        <v>Арс</v>
      </c>
      <c r="N15" s="54" t="str">
        <f>'11 тур'!N15</f>
        <v>Рез</v>
      </c>
    </row>
    <row r="16" spans="1:14" ht="12.75">
      <c r="A16" s="43" t="str">
        <f>'11 тур'!A16</f>
        <v>1. Аугсбург - Вердер </v>
      </c>
      <c r="B16" s="48">
        <f>'11 тур'!B16</f>
        <v>1</v>
      </c>
      <c r="C16" s="48">
        <f>'11 тур'!C16</f>
        <v>1</v>
      </c>
      <c r="D16" s="44">
        <f>'11 тур'!D16</f>
        <v>2</v>
      </c>
      <c r="E16" s="44">
        <f>'11 тур'!E16</f>
        <v>2</v>
      </c>
      <c r="F16" s="48">
        <f>'11 тур'!F16</f>
        <v>1</v>
      </c>
      <c r="G16" s="48">
        <f>'11 тур'!G16</f>
        <v>1</v>
      </c>
      <c r="H16" s="44">
        <f>'11 тур'!H16</f>
        <v>1</v>
      </c>
      <c r="I16" s="44" t="str">
        <f>'11 тур'!I16</f>
        <v>Х</v>
      </c>
      <c r="J16" s="48">
        <f>'11 тур'!J16</f>
        <v>1</v>
      </c>
      <c r="K16" s="48">
        <f>'11 тур'!K16</f>
        <v>1</v>
      </c>
      <c r="L16" s="44">
        <f>'11 тур'!L16</f>
        <v>1</v>
      </c>
      <c r="M16" s="44">
        <f>'11 тур'!M16</f>
        <v>1</v>
      </c>
      <c r="N16" s="55">
        <f>'11 тур'!N16</f>
        <v>2</v>
      </c>
    </row>
    <row r="17" spans="1:14" ht="12.75">
      <c r="A17" s="43" t="str">
        <f>'11 тур'!A17</f>
        <v>2. Гамбург - Герта </v>
      </c>
      <c r="B17" s="48" t="str">
        <f>'11 тур'!B17</f>
        <v>Х</v>
      </c>
      <c r="C17" s="48" t="str">
        <f>'11 тур'!C17</f>
        <v>Х</v>
      </c>
      <c r="D17" s="44">
        <f>'11 тур'!D17</f>
        <v>1</v>
      </c>
      <c r="E17" s="44">
        <f>'11 тур'!E17</f>
        <v>1</v>
      </c>
      <c r="F17" s="48">
        <f>'11 тур'!F17</f>
        <v>1</v>
      </c>
      <c r="G17" s="48">
        <f>'11 тур'!G17</f>
        <v>2</v>
      </c>
      <c r="H17" s="44">
        <f>'11 тур'!H17</f>
        <v>1</v>
      </c>
      <c r="I17" s="44">
        <f>'11 тур'!I17</f>
        <v>1</v>
      </c>
      <c r="J17" s="48">
        <f>'11 тур'!J17</f>
        <v>1</v>
      </c>
      <c r="K17" s="48">
        <f>'11 тур'!K17</f>
        <v>2</v>
      </c>
      <c r="L17" s="44">
        <f>'11 тур'!L17</f>
        <v>1</v>
      </c>
      <c r="M17" s="44">
        <f>'11 тур'!M17</f>
        <v>1</v>
      </c>
      <c r="N17" s="55">
        <f>'11 тур'!N17</f>
        <v>2</v>
      </c>
    </row>
    <row r="18" spans="1:14" ht="12.75">
      <c r="A18" s="43" t="str">
        <f>'11 тур'!A18</f>
        <v>3. Сток Сити - Эвертон </v>
      </c>
      <c r="B18" s="48">
        <f>'11 тур'!B18</f>
        <v>1</v>
      </c>
      <c r="C18" s="48" t="str">
        <f>'11 тур'!C18</f>
        <v>Х</v>
      </c>
      <c r="D18" s="44">
        <f>'11 тур'!D18</f>
        <v>1</v>
      </c>
      <c r="E18" s="44" t="str">
        <f>'11 тур'!E18</f>
        <v>Х</v>
      </c>
      <c r="F18" s="48">
        <f>'11 тур'!F18</f>
        <v>1</v>
      </c>
      <c r="G18" s="48">
        <f>'11 тур'!G18</f>
        <v>2</v>
      </c>
      <c r="H18" s="44">
        <f>'11 тур'!H18</f>
        <v>21</v>
      </c>
      <c r="I18" s="44">
        <f>'11 тур'!I18</f>
        <v>1</v>
      </c>
      <c r="J18" s="48">
        <f>'11 тур'!J18</f>
        <v>1</v>
      </c>
      <c r="K18" s="48">
        <f>'11 тур'!K18</f>
        <v>1</v>
      </c>
      <c r="L18" s="44" t="str">
        <f>'11 тур'!L18</f>
        <v>Х</v>
      </c>
      <c r="M18" s="44">
        <f>'11 тур'!M18</f>
        <v>1</v>
      </c>
      <c r="N18" s="55">
        <f>'11 тур'!N18</f>
        <v>2</v>
      </c>
    </row>
    <row r="19" spans="1:14" ht="12.75">
      <c r="A19" s="43" t="str">
        <f>'11 тур'!A19</f>
        <v>4. Хаддерсфилд - Кр.Пэлас </v>
      </c>
      <c r="B19" s="48">
        <f>'11 тур'!B19</f>
        <v>1</v>
      </c>
      <c r="C19" s="48">
        <f>'11 тур'!C19</f>
        <v>1</v>
      </c>
      <c r="D19" s="44">
        <f>'11 тур'!D19</f>
        <v>1</v>
      </c>
      <c r="E19" s="44" t="str">
        <f>'11 тур'!E19</f>
        <v>Х</v>
      </c>
      <c r="F19" s="48">
        <f>'11 тур'!F19</f>
        <v>1</v>
      </c>
      <c r="G19" s="48">
        <f>'11 тур'!G19</f>
        <v>1</v>
      </c>
      <c r="H19" s="44" t="str">
        <f>'11 тур'!H19</f>
        <v>Х</v>
      </c>
      <c r="I19" s="44">
        <f>'11 тур'!I19</f>
        <v>1</v>
      </c>
      <c r="J19" s="48">
        <f>'11 тур'!J19</f>
        <v>1</v>
      </c>
      <c r="K19" s="48">
        <f>'11 тур'!K19</f>
        <v>1</v>
      </c>
      <c r="L19" s="44">
        <f>'11 тур'!L19</f>
        <v>1</v>
      </c>
      <c r="M19" s="44">
        <f>'11 тур'!M19</f>
        <v>1</v>
      </c>
      <c r="N19" s="55">
        <f>'11 тур'!N19</f>
        <v>2</v>
      </c>
    </row>
    <row r="20" spans="1:14" ht="12.75">
      <c r="A20" s="43" t="str">
        <f>'11 тур'!A20</f>
        <v>5. Фенербахче - Галатасарай </v>
      </c>
      <c r="B20" s="48">
        <f>'11 тур'!B20</f>
        <v>1</v>
      </c>
      <c r="C20" s="48" t="str">
        <f>'11 тур'!C20</f>
        <v>Х</v>
      </c>
      <c r="D20" s="44">
        <f>'11 тур'!D20</f>
        <v>1</v>
      </c>
      <c r="E20" s="44">
        <f>'11 тур'!E20</f>
        <v>2</v>
      </c>
      <c r="F20" s="48">
        <f>'11 тур'!F20</f>
        <v>1</v>
      </c>
      <c r="G20" s="48">
        <f>'11 тур'!G20</f>
        <v>2</v>
      </c>
      <c r="H20" s="44">
        <f>'11 тур'!H20</f>
        <v>1</v>
      </c>
      <c r="I20" s="44">
        <f>'11 тур'!I20</f>
        <v>1</v>
      </c>
      <c r="J20" s="48" t="str">
        <f>'11 тур'!J20</f>
        <v>1Х</v>
      </c>
      <c r="K20" s="48">
        <f>'11 тур'!K20</f>
        <v>2</v>
      </c>
      <c r="L20" s="44">
        <f>'11 тур'!L20</f>
        <v>1</v>
      </c>
      <c r="M20" s="44" t="str">
        <f>'11 тур'!M20</f>
        <v>Х</v>
      </c>
      <c r="N20" s="55" t="str">
        <f>'11 тур'!N20</f>
        <v>Х</v>
      </c>
    </row>
    <row r="21" spans="1:14" ht="12.75">
      <c r="A21" s="43" t="str">
        <f>'11 тур'!A21</f>
        <v>6. Спарта Пр - Славия Пр </v>
      </c>
      <c r="B21" s="48">
        <f>'11 тур'!B21</f>
        <v>1</v>
      </c>
      <c r="C21" s="48" t="str">
        <f>'11 тур'!C21</f>
        <v>Х</v>
      </c>
      <c r="D21" s="44">
        <f>'11 тур'!D21</f>
        <v>2</v>
      </c>
      <c r="E21" s="44" t="str">
        <f>'11 тур'!E21</f>
        <v>Х</v>
      </c>
      <c r="F21" s="48">
        <f>'11 тур'!F21</f>
        <v>1</v>
      </c>
      <c r="G21" s="48">
        <f>'11 тур'!G21</f>
        <v>1</v>
      </c>
      <c r="H21" s="44">
        <f>'11 тур'!H21</f>
        <v>1</v>
      </c>
      <c r="I21" s="44">
        <f>'11 тур'!I21</f>
        <v>1</v>
      </c>
      <c r="J21" s="48">
        <f>'11 тур'!J21</f>
        <v>1</v>
      </c>
      <c r="K21" s="48">
        <f>'11 тур'!K21</f>
        <v>2</v>
      </c>
      <c r="L21" s="44" t="str">
        <f>'11 тур'!L21</f>
        <v>Х1</v>
      </c>
      <c r="M21" s="44">
        <f>'11 тур'!M21</f>
        <v>1</v>
      </c>
      <c r="N21" s="55" t="str">
        <f>'11 тур'!N21</f>
        <v>Х</v>
      </c>
    </row>
    <row r="22" spans="1:14" ht="12.75">
      <c r="A22" s="43" t="str">
        <f>'11 тур'!A22</f>
        <v>7. Удинезе - Сассуоло </v>
      </c>
      <c r="B22" s="48">
        <f>'11 тур'!B22</f>
        <v>1</v>
      </c>
      <c r="C22" s="48">
        <f>'11 тур'!C22</f>
        <v>1</v>
      </c>
      <c r="D22" s="44">
        <f>'11 тур'!D22</f>
        <v>1</v>
      </c>
      <c r="E22" s="44">
        <f>'11 тур'!E22</f>
        <v>1</v>
      </c>
      <c r="F22" s="48">
        <f>'11 тур'!F22</f>
        <v>1</v>
      </c>
      <c r="G22" s="48">
        <f>'11 тур'!G22</f>
        <v>1</v>
      </c>
      <c r="H22" s="44">
        <f>'11 тур'!H22</f>
        <v>1</v>
      </c>
      <c r="I22" s="44">
        <f>'11 тур'!I22</f>
        <v>1</v>
      </c>
      <c r="J22" s="48">
        <f>'11 тур'!J22</f>
        <v>1</v>
      </c>
      <c r="K22" s="48">
        <f>'11 тур'!K22</f>
        <v>1</v>
      </c>
      <c r="L22" s="44">
        <f>'11 тур'!L22</f>
        <v>1</v>
      </c>
      <c r="M22" s="44">
        <f>'11 тур'!M22</f>
        <v>1</v>
      </c>
      <c r="N22" s="55">
        <f>'11 тур'!N22</f>
        <v>2</v>
      </c>
    </row>
    <row r="23" spans="1:14" ht="12.75">
      <c r="A23" s="43" t="str">
        <f>'11 тур'!A23</f>
        <v>8. Вольфсбург - Шальке </v>
      </c>
      <c r="B23" s="48" t="str">
        <f>'11 тур'!B23</f>
        <v>Х</v>
      </c>
      <c r="C23" s="48">
        <f>'11 тур'!C23</f>
        <v>2</v>
      </c>
      <c r="D23" s="44">
        <f>'11 тур'!D23</f>
        <v>2</v>
      </c>
      <c r="E23" s="44">
        <f>'11 тур'!E23</f>
        <v>1</v>
      </c>
      <c r="F23" s="48" t="str">
        <f>'11 тур'!F23</f>
        <v>Х2</v>
      </c>
      <c r="G23" s="48">
        <f>'11 тур'!G23</f>
        <v>2</v>
      </c>
      <c r="H23" s="44">
        <f>'11 тур'!H23</f>
        <v>2</v>
      </c>
      <c r="I23" s="44">
        <f>'11 тур'!I23</f>
        <v>2</v>
      </c>
      <c r="J23" s="48">
        <f>'11 тур'!J23</f>
        <v>2</v>
      </c>
      <c r="K23" s="48">
        <f>'11 тур'!K23</f>
        <v>2</v>
      </c>
      <c r="L23" s="44">
        <f>'11 тур'!L23</f>
        <v>2</v>
      </c>
      <c r="M23" s="44">
        <f>'11 тур'!M23</f>
        <v>1</v>
      </c>
      <c r="N23" s="55">
        <f>'11 тур'!N23</f>
        <v>2</v>
      </c>
    </row>
    <row r="24" spans="1:14" ht="12.75">
      <c r="A24" s="43" t="str">
        <f>'11 тур'!A24</f>
        <v>9. Анже - Кан </v>
      </c>
      <c r="B24" s="48">
        <f>'11 тур'!B24</f>
        <v>2</v>
      </c>
      <c r="C24" s="48" t="str">
        <f>'11 тур'!C24</f>
        <v>Х</v>
      </c>
      <c r="D24" s="44">
        <f>'11 тур'!D24</f>
        <v>1</v>
      </c>
      <c r="E24" s="44">
        <f>'11 тур'!E24</f>
        <v>1</v>
      </c>
      <c r="F24" s="48">
        <f>'11 тур'!F24</f>
        <v>1</v>
      </c>
      <c r="G24" s="48">
        <f>'11 тур'!G24</f>
        <v>1</v>
      </c>
      <c r="H24" s="44">
        <f>'11 тур'!H24</f>
        <v>1</v>
      </c>
      <c r="I24" s="44">
        <f>'11 тур'!I24</f>
        <v>1</v>
      </c>
      <c r="J24" s="48">
        <f>'11 тур'!J24</f>
        <v>1</v>
      </c>
      <c r="K24" s="48">
        <f>'11 тур'!K24</f>
        <v>1</v>
      </c>
      <c r="L24" s="44">
        <f>'11 тур'!L24</f>
        <v>1</v>
      </c>
      <c r="M24" s="44">
        <f>'11 тур'!M24</f>
        <v>1</v>
      </c>
      <c r="N24" s="55">
        <f>'11 тур'!N24</f>
        <v>1</v>
      </c>
    </row>
    <row r="25" spans="1:14" ht="12.75">
      <c r="A25" s="43" t="str">
        <f>'11 тур'!A25</f>
        <v>10. Бетис - Эспаньол </v>
      </c>
      <c r="B25" s="48" t="str">
        <f>'11 тур'!B25</f>
        <v>1Х</v>
      </c>
      <c r="C25" s="48">
        <f>'11 тур'!C25</f>
        <v>1</v>
      </c>
      <c r="D25" s="44">
        <f>'11 тур'!D25</f>
        <v>1</v>
      </c>
      <c r="E25" s="44">
        <f>'11 тур'!E25</f>
        <v>1</v>
      </c>
      <c r="F25" s="48">
        <f>'11 тур'!F25</f>
        <v>1</v>
      </c>
      <c r="G25" s="48">
        <f>'11 тур'!G25</f>
        <v>1</v>
      </c>
      <c r="H25" s="44">
        <f>'11 тур'!H25</f>
        <v>2</v>
      </c>
      <c r="I25" s="44">
        <f>'11 тур'!I25</f>
        <v>1</v>
      </c>
      <c r="J25" s="48">
        <f>'11 тур'!J25</f>
        <v>1</v>
      </c>
      <c r="K25" s="48">
        <f>'11 тур'!K25</f>
        <v>1</v>
      </c>
      <c r="L25" s="44">
        <f>'11 тур'!L25</f>
        <v>1</v>
      </c>
      <c r="M25" s="44">
        <f>'11 тур'!M25</f>
        <v>1</v>
      </c>
      <c r="N25" s="55">
        <f>'11 тур'!N25</f>
        <v>1</v>
      </c>
    </row>
    <row r="26" spans="1:14" s="11" customFormat="1" ht="12.75">
      <c r="A26" s="38" t="str">
        <f>'11 тур'!A26</f>
        <v>Угадано </v>
      </c>
      <c r="B26" s="47">
        <f>'11 тур'!B26</f>
        <v>1</v>
      </c>
      <c r="C26" s="47">
        <f>'11 тур'!C26</f>
        <v>4</v>
      </c>
      <c r="D26" s="42">
        <f>'11 тур'!D26</f>
        <v>4</v>
      </c>
      <c r="E26" s="42">
        <f>'11 тур'!E26</f>
        <v>4</v>
      </c>
      <c r="F26" s="47">
        <f>'11 тур'!F26</f>
        <v>3</v>
      </c>
      <c r="G26" s="47">
        <f>'11 тур'!G26</f>
        <v>5</v>
      </c>
      <c r="H26" s="42">
        <f>'11 тур'!H26</f>
        <v>3</v>
      </c>
      <c r="I26" s="42">
        <f>'11 тур'!I26</f>
        <v>3</v>
      </c>
      <c r="J26" s="47">
        <f>'11 тур'!J26</f>
        <v>4</v>
      </c>
      <c r="K26" s="47">
        <f>'11 тур'!K26</f>
        <v>4</v>
      </c>
      <c r="L26" s="42">
        <f>'11 тур'!L26</f>
        <v>4</v>
      </c>
      <c r="M26" s="42">
        <f>'11 тур'!M26</f>
        <v>3</v>
      </c>
      <c r="N26" s="28"/>
    </row>
    <row r="27" spans="1:14" s="11" customFormat="1" ht="12.75">
      <c r="A27" s="38" t="str">
        <f>'11 тур'!A27</f>
        <v>Счёт</v>
      </c>
      <c r="B27" s="71" t="str">
        <f>'11 тур'!B27</f>
        <v>0-3</v>
      </c>
      <c r="C27" s="71"/>
      <c r="D27" s="72" t="str">
        <f>'11 тур'!D27</f>
        <v>1-1</v>
      </c>
      <c r="E27" s="72"/>
      <c r="F27" s="71" t="str">
        <f>'11 тур'!F27</f>
        <v>0-2</v>
      </c>
      <c r="G27" s="71"/>
      <c r="H27" s="72" t="str">
        <f>'11 тур'!H27</f>
        <v>1-1</v>
      </c>
      <c r="I27" s="72"/>
      <c r="J27" s="71" t="str">
        <f>'11 тур'!J27</f>
        <v>1-1</v>
      </c>
      <c r="K27" s="71"/>
      <c r="L27" s="72" t="str">
        <f>'11 тур'!L27</f>
        <v>2-1</v>
      </c>
      <c r="M27" s="72"/>
      <c r="N27" s="28"/>
    </row>
    <row r="29" spans="1:14" s="11" customFormat="1" ht="12.75">
      <c r="A29" s="42" t="str">
        <f>'12 тур'!A1</f>
        <v>Д1. 12 тур. 18.03. </v>
      </c>
      <c r="B29" s="47" t="str">
        <f>'12 тур'!B1</f>
        <v>Мил</v>
      </c>
      <c r="C29" s="47" t="str">
        <f>'12 тур'!C1</f>
        <v>Дин</v>
      </c>
      <c r="D29" s="42" t="str">
        <f>'12 тур'!D1</f>
        <v>Г.Р</v>
      </c>
      <c r="E29" s="42" t="str">
        <f>'12 тур'!E1</f>
        <v>Атл</v>
      </c>
      <c r="F29" s="47" t="str">
        <f>'12 тур'!F1</f>
        <v>Куб</v>
      </c>
      <c r="G29" s="47" t="str">
        <f>'12 тур'!G1</f>
        <v>Бал</v>
      </c>
      <c r="H29" s="42" t="str">
        <f>'12 тур'!H1</f>
        <v>Мар</v>
      </c>
      <c r="I29" s="42" t="str">
        <f>'12 тур'!I1</f>
        <v>Чер</v>
      </c>
      <c r="J29" s="47" t="str">
        <f>'12 тур'!J1</f>
        <v>Фио</v>
      </c>
      <c r="K29" s="47" t="str">
        <f>'12 тур'!K1</f>
        <v>Лац</v>
      </c>
      <c r="L29" s="42" t="str">
        <f>'12 тур'!L1</f>
        <v>Деп</v>
      </c>
      <c r="M29" s="42" t="str">
        <f>'12 тур'!M1</f>
        <v>Гур</v>
      </c>
      <c r="N29" s="54" t="str">
        <f>'12 тур'!N1</f>
        <v>Рез</v>
      </c>
    </row>
    <row r="30" spans="1:14" ht="12.75">
      <c r="A30" s="43" t="str">
        <f>'12 тур'!A2</f>
        <v>1. Леганес - Севилья </v>
      </c>
      <c r="B30" s="48" t="str">
        <f>'12 тур'!B2</f>
        <v>Х</v>
      </c>
      <c r="C30" s="48">
        <f>'12 тур'!C2</f>
        <v>2</v>
      </c>
      <c r="D30" s="44">
        <f>'12 тур'!D2</f>
        <v>2</v>
      </c>
      <c r="E30" s="44">
        <f>'12 тур'!E2</f>
        <v>1</v>
      </c>
      <c r="F30" s="48">
        <f>'12 тур'!F2</f>
        <v>2</v>
      </c>
      <c r="G30" s="48">
        <f>'12 тур'!G2</f>
        <v>2</v>
      </c>
      <c r="H30" s="44">
        <f>'12 тур'!H2</f>
        <v>2</v>
      </c>
      <c r="I30" s="44">
        <f>'12 тур'!I2</f>
        <v>2</v>
      </c>
      <c r="J30" s="48">
        <f>'12 тур'!J2</f>
        <v>2</v>
      </c>
      <c r="K30" s="48">
        <f>'12 тур'!K2</f>
        <v>2</v>
      </c>
      <c r="L30" s="44">
        <f>'12 тур'!L2</f>
        <v>2</v>
      </c>
      <c r="M30" s="44">
        <f>'12 тур'!M2</f>
        <v>2</v>
      </c>
      <c r="N30" s="55">
        <f>'12 тур'!N2</f>
        <v>1</v>
      </c>
    </row>
    <row r="31" spans="1:14" ht="12.75">
      <c r="A31" s="43" t="str">
        <f>'12 тур'!A3</f>
        <v>2. Сампдория - Интер </v>
      </c>
      <c r="B31" s="48">
        <f>'12 тур'!B3</f>
        <v>2</v>
      </c>
      <c r="C31" s="48">
        <f>'12 тур'!C3</f>
        <v>2</v>
      </c>
      <c r="D31" s="44">
        <f>'12 тур'!D3</f>
        <v>2</v>
      </c>
      <c r="E31" s="44">
        <f>'12 тур'!E3</f>
        <v>1</v>
      </c>
      <c r="F31" s="48">
        <f>'12 тур'!F3</f>
        <v>2</v>
      </c>
      <c r="G31" s="48" t="str">
        <f>'12 тур'!G3</f>
        <v>Х</v>
      </c>
      <c r="H31" s="44">
        <f>'12 тур'!H3</f>
        <v>2</v>
      </c>
      <c r="I31" s="44">
        <f>'12 тур'!I3</f>
        <v>2</v>
      </c>
      <c r="J31" s="48" t="str">
        <f>'12 тур'!J3</f>
        <v>Х</v>
      </c>
      <c r="K31" s="48">
        <f>'12 тур'!K3</f>
        <v>2</v>
      </c>
      <c r="L31" s="44">
        <f>'12 тур'!L3</f>
        <v>2</v>
      </c>
      <c r="M31" s="44">
        <f>'12 тур'!M3</f>
        <v>2</v>
      </c>
      <c r="N31" s="55">
        <f>'12 тур'!N3</f>
        <v>2</v>
      </c>
    </row>
    <row r="32" spans="1:14" ht="12.75">
      <c r="A32" s="43" t="str">
        <f>'12 тур'!A4</f>
        <v>3. Метц - Нант </v>
      </c>
      <c r="B32" s="48" t="str">
        <f>'12 тур'!B4</f>
        <v>2Х</v>
      </c>
      <c r="C32" s="48">
        <f>'12 тур'!C4</f>
        <v>2</v>
      </c>
      <c r="D32" s="44">
        <f>'12 тур'!D4</f>
        <v>12</v>
      </c>
      <c r="E32" s="44">
        <f>'12 тур'!E4</f>
        <v>2</v>
      </c>
      <c r="F32" s="48">
        <f>'12 тур'!F4</f>
        <v>2</v>
      </c>
      <c r="G32" s="48">
        <f>'12 тур'!G4</f>
        <v>2</v>
      </c>
      <c r="H32" s="44">
        <f>'12 тур'!H4</f>
        <v>2</v>
      </c>
      <c r="I32" s="44">
        <f>'12 тур'!I4</f>
        <v>2</v>
      </c>
      <c r="J32" s="48">
        <f>'12 тур'!J4</f>
        <v>2</v>
      </c>
      <c r="K32" s="48">
        <f>'12 тур'!K4</f>
        <v>2</v>
      </c>
      <c r="L32" s="44">
        <f>'12 тур'!L4</f>
        <v>2</v>
      </c>
      <c r="M32" s="44">
        <f>'12 тур'!M4</f>
        <v>1</v>
      </c>
      <c r="N32" s="55" t="str">
        <f>'12 тур'!N4</f>
        <v>Х</v>
      </c>
    </row>
    <row r="33" spans="1:14" ht="12.75">
      <c r="A33" s="43" t="str">
        <f>'12 тур'!A5</f>
        <v>4. Бенневенто - Кальяри </v>
      </c>
      <c r="B33" s="48">
        <f>'12 тур'!B5</f>
        <v>1</v>
      </c>
      <c r="C33" s="48">
        <f>'12 тур'!C5</f>
        <v>2</v>
      </c>
      <c r="D33" s="44">
        <f>'12 тур'!D5</f>
        <v>1</v>
      </c>
      <c r="E33" s="44">
        <f>'12 тур'!E5</f>
        <v>1</v>
      </c>
      <c r="F33" s="48" t="str">
        <f>'12 тур'!F5</f>
        <v>1Х</v>
      </c>
      <c r="G33" s="48">
        <f>'12 тур'!G5</f>
        <v>2</v>
      </c>
      <c r="H33" s="44">
        <f>'12 тур'!H5</f>
        <v>2</v>
      </c>
      <c r="I33" s="44">
        <f>'12 тур'!I5</f>
        <v>2</v>
      </c>
      <c r="J33" s="48">
        <f>'12 тур'!J5</f>
        <v>2</v>
      </c>
      <c r="K33" s="48">
        <f>'12 тур'!K5</f>
        <v>2</v>
      </c>
      <c r="L33" s="44" t="str">
        <f>'12 тур'!L5</f>
        <v>Х2</v>
      </c>
      <c r="M33" s="44">
        <f>'12 тур'!M5</f>
        <v>1</v>
      </c>
      <c r="N33" s="55">
        <f>'12 тур'!N5</f>
        <v>2</v>
      </c>
    </row>
    <row r="34" spans="1:14" ht="12.75">
      <c r="A34" s="43" t="str">
        <f>'12 тур'!A6</f>
        <v>5. Торино - Фиорентина </v>
      </c>
      <c r="B34" s="48" t="str">
        <f>'12 тур'!B6</f>
        <v>Х</v>
      </c>
      <c r="C34" s="48">
        <f>'12 тур'!C6</f>
        <v>1</v>
      </c>
      <c r="D34" s="44">
        <f>'12 тур'!D6</f>
        <v>2</v>
      </c>
      <c r="E34" s="44">
        <f>'12 тур'!E6</f>
        <v>1</v>
      </c>
      <c r="F34" s="48">
        <f>'12 тур'!F6</f>
        <v>1</v>
      </c>
      <c r="G34" s="48" t="str">
        <f>'12 тур'!G6</f>
        <v>Х</v>
      </c>
      <c r="H34" s="44">
        <f>'12 тур'!H6</f>
        <v>1</v>
      </c>
      <c r="I34" s="44">
        <f>'12 тур'!I6</f>
        <v>1</v>
      </c>
      <c r="J34" s="48" t="str">
        <f>'12 тур'!J6</f>
        <v>Х2</v>
      </c>
      <c r="K34" s="48" t="str">
        <f>'12 тур'!K6</f>
        <v>Х</v>
      </c>
      <c r="L34" s="44">
        <f>'12 тур'!L6</f>
        <v>1</v>
      </c>
      <c r="M34" s="44">
        <f>'12 тур'!M6</f>
        <v>1</v>
      </c>
      <c r="N34" s="55">
        <f>'12 тур'!N6</f>
        <v>2</v>
      </c>
    </row>
    <row r="35" spans="1:14" ht="12.75">
      <c r="A35" s="43" t="str">
        <f>'12 тур'!A7</f>
        <v>6. Кёльн - Байер </v>
      </c>
      <c r="B35" s="48">
        <f>'12 тур'!B7</f>
        <v>2</v>
      </c>
      <c r="C35" s="48">
        <f>'12 тур'!C7</f>
        <v>2</v>
      </c>
      <c r="D35" s="44">
        <f>'12 тур'!D7</f>
        <v>2</v>
      </c>
      <c r="E35" s="44">
        <f>'12 тур'!E7</f>
        <v>2</v>
      </c>
      <c r="F35" s="48">
        <f>'12 тур'!F7</f>
        <v>2</v>
      </c>
      <c r="G35" s="48">
        <f>'12 тур'!G7</f>
        <v>2</v>
      </c>
      <c r="H35" s="44">
        <f>'12 тур'!H7</f>
        <v>2</v>
      </c>
      <c r="I35" s="44">
        <f>'12 тур'!I7</f>
        <v>2</v>
      </c>
      <c r="J35" s="48">
        <f>'12 тур'!J7</f>
        <v>2</v>
      </c>
      <c r="K35" s="48">
        <f>'12 тур'!K7</f>
        <v>2</v>
      </c>
      <c r="L35" s="44">
        <f>'12 тур'!L7</f>
        <v>2</v>
      </c>
      <c r="M35" s="44">
        <f>'12 тур'!M7</f>
        <v>2</v>
      </c>
      <c r="N35" s="55">
        <f>'12 тур'!N7</f>
        <v>1</v>
      </c>
    </row>
    <row r="36" spans="1:14" ht="12.75">
      <c r="A36" s="43" t="str">
        <f>'12 тур'!A8</f>
        <v>7. Сент-Этьенн - Генгам </v>
      </c>
      <c r="B36" s="48">
        <f>'12 тур'!B8</f>
        <v>1</v>
      </c>
      <c r="C36" s="48">
        <f>'12 тур'!C8</f>
        <v>1</v>
      </c>
      <c r="D36" s="44">
        <f>'12 тур'!D8</f>
        <v>1</v>
      </c>
      <c r="E36" s="44">
        <f>'12 тур'!E8</f>
        <v>1</v>
      </c>
      <c r="F36" s="48">
        <f>'12 тур'!F8</f>
        <v>1</v>
      </c>
      <c r="G36" s="48">
        <f>'12 тур'!G8</f>
        <v>1</v>
      </c>
      <c r="H36" s="44">
        <f>'12 тур'!H8</f>
        <v>1</v>
      </c>
      <c r="I36" s="44">
        <f>'12 тур'!I8</f>
        <v>1</v>
      </c>
      <c r="J36" s="48">
        <f>'12 тур'!J8</f>
        <v>1</v>
      </c>
      <c r="K36" s="48">
        <f>'12 тур'!K8</f>
        <v>1</v>
      </c>
      <c r="L36" s="44">
        <f>'12 тур'!L8</f>
        <v>1</v>
      </c>
      <c r="M36" s="44">
        <f>'12 тур'!M8</f>
        <v>1</v>
      </c>
      <c r="N36" s="55">
        <f>'12 тур'!N8</f>
        <v>1</v>
      </c>
    </row>
    <row r="37" spans="1:14" ht="12.75">
      <c r="A37" s="43" t="str">
        <f>'12 тур'!A9</f>
        <v>8. Башакшехир - Бешикташ </v>
      </c>
      <c r="B37" s="48">
        <f>'12 тур'!B9</f>
        <v>2</v>
      </c>
      <c r="C37" s="48">
        <f>'12 тур'!C9</f>
        <v>2</v>
      </c>
      <c r="D37" s="44">
        <f>'12 тур'!D9</f>
        <v>2</v>
      </c>
      <c r="E37" s="44">
        <f>'12 тур'!E9</f>
        <v>1</v>
      </c>
      <c r="F37" s="48">
        <f>'12 тур'!F9</f>
        <v>2</v>
      </c>
      <c r="G37" s="48">
        <f>'12 тур'!G9</f>
        <v>1</v>
      </c>
      <c r="H37" s="44">
        <f>'12 тур'!H9</f>
        <v>2</v>
      </c>
      <c r="I37" s="44" t="str">
        <f>'12 тур'!I9</f>
        <v>Х</v>
      </c>
      <c r="J37" s="48">
        <f>'12 тур'!J9</f>
        <v>2</v>
      </c>
      <c r="K37" s="48">
        <f>'12 тур'!K9</f>
        <v>2</v>
      </c>
      <c r="L37" s="44">
        <f>'12 тур'!L9</f>
        <v>2</v>
      </c>
      <c r="M37" s="44">
        <f>'12 тур'!M9</f>
        <v>1</v>
      </c>
      <c r="N37" s="55">
        <f>'12 тур'!N9</f>
        <v>1</v>
      </c>
    </row>
    <row r="38" spans="1:14" ht="12.75">
      <c r="A38" s="43" t="str">
        <f>'12 тур'!A10</f>
        <v>9. Вильяреал - Атлетико </v>
      </c>
      <c r="B38" s="48">
        <f>'12 тур'!B10</f>
        <v>2</v>
      </c>
      <c r="C38" s="48">
        <f>'12 тур'!C10</f>
        <v>2</v>
      </c>
      <c r="D38" s="44">
        <f>'12 тур'!D10</f>
        <v>1</v>
      </c>
      <c r="E38" s="44">
        <f>'12 тур'!E10</f>
        <v>2</v>
      </c>
      <c r="F38" s="48">
        <f>'12 тур'!F10</f>
        <v>2</v>
      </c>
      <c r="G38" s="48">
        <f>'12 тур'!G10</f>
        <v>2</v>
      </c>
      <c r="H38" s="44">
        <f>'12 тур'!H10</f>
        <v>2</v>
      </c>
      <c r="I38" s="44">
        <f>'12 тур'!I10</f>
        <v>2</v>
      </c>
      <c r="J38" s="48">
        <f>'12 тур'!J10</f>
        <v>2</v>
      </c>
      <c r="K38" s="48">
        <f>'12 тур'!K10</f>
        <v>2</v>
      </c>
      <c r="L38" s="44">
        <f>'12 тур'!L10</f>
        <v>2</v>
      </c>
      <c r="M38" s="44">
        <f>'12 тур'!M10</f>
        <v>2</v>
      </c>
      <c r="N38" s="55">
        <f>'12 тур'!N10</f>
        <v>1</v>
      </c>
    </row>
    <row r="39" spans="1:14" ht="12.75">
      <c r="A39" s="43" t="str">
        <f>'12 тур'!A11</f>
        <v>10. Марсель - Лион </v>
      </c>
      <c r="B39" s="48" t="str">
        <f>'12 тур'!B11</f>
        <v>Х</v>
      </c>
      <c r="C39" s="48">
        <f>'12 тур'!C11</f>
        <v>1</v>
      </c>
      <c r="D39" s="44">
        <f>'12 тур'!D11</f>
        <v>1</v>
      </c>
      <c r="E39" s="44">
        <f>'12 тур'!E11</f>
        <v>1</v>
      </c>
      <c r="F39" s="48">
        <f>'12 тур'!F11</f>
        <v>1</v>
      </c>
      <c r="G39" s="48">
        <f>'12 тур'!G11</f>
        <v>1</v>
      </c>
      <c r="H39" s="44" t="str">
        <f>'12 тур'!H11</f>
        <v>1Х</v>
      </c>
      <c r="I39" s="44">
        <f>'12 тур'!I11</f>
        <v>1</v>
      </c>
      <c r="J39" s="48">
        <f>'12 тур'!J11</f>
        <v>1</v>
      </c>
      <c r="K39" s="48">
        <f>'12 тур'!K11</f>
        <v>1</v>
      </c>
      <c r="L39" s="44">
        <f>'12 тур'!L11</f>
        <v>1</v>
      </c>
      <c r="M39" s="44">
        <f>'12 тур'!M11</f>
        <v>1</v>
      </c>
      <c r="N39" s="55">
        <f>'12 тур'!N11</f>
        <v>2</v>
      </c>
    </row>
    <row r="40" spans="1:14" s="11" customFormat="1" ht="12.75">
      <c r="A40" s="38" t="str">
        <f>'12 тур'!A12</f>
        <v>Угадано </v>
      </c>
      <c r="B40" s="47">
        <f>'12 тур'!B12</f>
        <v>3</v>
      </c>
      <c r="C40" s="47">
        <f>'12 тур'!C12</f>
        <v>3</v>
      </c>
      <c r="D40" s="42">
        <f>'12 тур'!D12</f>
        <v>4</v>
      </c>
      <c r="E40" s="42">
        <f>'12 тур'!E12</f>
        <v>3</v>
      </c>
      <c r="F40" s="47">
        <f>'12 тур'!F12</f>
        <v>2</v>
      </c>
      <c r="G40" s="47">
        <f>'12 тур'!G12</f>
        <v>3</v>
      </c>
      <c r="H40" s="42">
        <f>'12 тур'!H12</f>
        <v>3</v>
      </c>
      <c r="I40" s="42">
        <f>'12 тур'!I12</f>
        <v>3</v>
      </c>
      <c r="J40" s="47">
        <f>'12 тур'!J12</f>
        <v>3</v>
      </c>
      <c r="K40" s="47">
        <f>'12 тур'!K12</f>
        <v>3</v>
      </c>
      <c r="L40" s="42">
        <f>'12 тур'!L12</f>
        <v>3</v>
      </c>
      <c r="M40" s="42">
        <f>'12 тур'!M12</f>
        <v>3</v>
      </c>
      <c r="N40" s="28"/>
    </row>
    <row r="41" spans="1:14" s="11" customFormat="1" ht="12.75">
      <c r="A41" s="38" t="str">
        <f>'12 тур'!A13</f>
        <v>Счёт</v>
      </c>
      <c r="B41" s="71" t="str">
        <f>'12 тур'!B13</f>
        <v>1-1</v>
      </c>
      <c r="C41" s="71"/>
      <c r="D41" s="72" t="str">
        <f>'12 тур'!D13</f>
        <v>3-2</v>
      </c>
      <c r="E41" s="72"/>
      <c r="F41" s="71" t="str">
        <f>'12 тур'!F13</f>
        <v>1-2</v>
      </c>
      <c r="G41" s="71"/>
      <c r="H41" s="72" t="str">
        <f>'12 тур'!H13</f>
        <v>0-0</v>
      </c>
      <c r="I41" s="72"/>
      <c r="J41" s="71" t="str">
        <f>'12 тур'!J13</f>
        <v>1-1</v>
      </c>
      <c r="K41" s="71"/>
      <c r="L41" s="72" t="str">
        <f>'12 тур'!L13</f>
        <v>1-1</v>
      </c>
      <c r="M41" s="72"/>
      <c r="N41" s="28"/>
    </row>
    <row r="42" spans="12:13" ht="12.75">
      <c r="L42" s="34"/>
      <c r="M42" s="34"/>
    </row>
    <row r="43" spans="1:14" s="11" customFormat="1" ht="12.75">
      <c r="A43" s="42" t="str">
        <f>'12 тур'!A15</f>
        <v>Д2. 12 тур. 18.03. </v>
      </c>
      <c r="B43" s="47" t="str">
        <f>'12 тур'!B15</f>
        <v>Инт</v>
      </c>
      <c r="C43" s="47" t="str">
        <f>'12 тур'!C15</f>
        <v>Зен</v>
      </c>
      <c r="D43" s="57" t="str">
        <f>'12 тур'!D15</f>
        <v>Чит</v>
      </c>
      <c r="E43" s="62" t="str">
        <f>'12 тур'!E15</f>
        <v>Бор</v>
      </c>
      <c r="F43" s="47" t="str">
        <f>'12 тур'!F15</f>
        <v>Гра</v>
      </c>
      <c r="G43" s="47" t="str">
        <f>'12 тур'!G15</f>
        <v>М.Ю</v>
      </c>
      <c r="H43" s="42" t="str">
        <f>'12 тур'!H15</f>
        <v>Нью</v>
      </c>
      <c r="I43" s="42" t="str">
        <f>'12 тур'!I15</f>
        <v>Аяк</v>
      </c>
      <c r="J43" s="47" t="str">
        <f>'12 тур'!J15</f>
        <v>Спа</v>
      </c>
      <c r="K43" s="47" t="str">
        <f>'12 тур'!K15</f>
        <v>Бар</v>
      </c>
      <c r="L43" s="42" t="str">
        <f>'12 тур'!L15</f>
        <v>Арс</v>
      </c>
      <c r="M43" s="42" t="str">
        <f>'12 тур'!M15</f>
        <v>ПСЖ</v>
      </c>
      <c r="N43" s="54" t="str">
        <f>'12 тур'!N15</f>
        <v>Рез</v>
      </c>
    </row>
    <row r="44" spans="1:14" ht="12.75">
      <c r="A44" s="56" t="str">
        <f>'12 тур'!A16</f>
        <v>1. Леганес - Севилья </v>
      </c>
      <c r="B44" s="48">
        <f>'12 тур'!B16</f>
        <v>1</v>
      </c>
      <c r="C44" s="48">
        <f>'12 тур'!C16</f>
        <v>1</v>
      </c>
      <c r="D44" s="58">
        <f>'12 тур'!D16</f>
        <v>1</v>
      </c>
      <c r="E44" s="58">
        <f>'12 тур'!E16</f>
        <v>2</v>
      </c>
      <c r="F44" s="48">
        <f>'12 тур'!F16</f>
        <v>2</v>
      </c>
      <c r="G44" s="48">
        <f>'12 тур'!G16</f>
        <v>2</v>
      </c>
      <c r="H44" s="44">
        <f>'12 тур'!H16</f>
        <v>2</v>
      </c>
      <c r="I44" s="44">
        <f>'12 тур'!I16</f>
        <v>2</v>
      </c>
      <c r="J44" s="48">
        <f>'12 тур'!J16</f>
        <v>2</v>
      </c>
      <c r="K44" s="48">
        <f>'12 тур'!K16</f>
        <v>2</v>
      </c>
      <c r="L44" s="44">
        <f>'12 тур'!L16</f>
        <v>2</v>
      </c>
      <c r="M44" s="44">
        <f>'12 тур'!M16</f>
        <v>2</v>
      </c>
      <c r="N44" s="55">
        <f>'12 тур'!N16</f>
        <v>1</v>
      </c>
    </row>
    <row r="45" spans="1:14" ht="12.75">
      <c r="A45" s="43" t="str">
        <f>'12 тур'!A17</f>
        <v>2. Сампдория - Интер </v>
      </c>
      <c r="B45" s="48">
        <f>'12 тур'!B17</f>
        <v>2</v>
      </c>
      <c r="C45" s="48">
        <f>'12 тур'!C17</f>
        <v>1</v>
      </c>
      <c r="D45" s="58" t="str">
        <f>'12 тур'!D17</f>
        <v>Х2</v>
      </c>
      <c r="E45" s="58">
        <f>'12 тур'!E17</f>
        <v>1</v>
      </c>
      <c r="F45" s="48">
        <f>'12 тур'!F17</f>
        <v>1</v>
      </c>
      <c r="G45" s="48">
        <f>'12 тур'!G17</f>
        <v>2</v>
      </c>
      <c r="H45" s="44" t="str">
        <f>'12 тур'!H17</f>
        <v>Х</v>
      </c>
      <c r="I45" s="44">
        <f>'12 тур'!I17</f>
        <v>2</v>
      </c>
      <c r="J45" s="48" t="str">
        <f>'12 тур'!J17</f>
        <v>Х</v>
      </c>
      <c r="K45" s="48">
        <f>'12 тур'!K17</f>
        <v>1</v>
      </c>
      <c r="L45" s="44">
        <f>'12 тур'!L17</f>
        <v>2</v>
      </c>
      <c r="M45" s="44" t="str">
        <f>'12 тур'!M17</f>
        <v>Х</v>
      </c>
      <c r="N45" s="55">
        <f>'12 тур'!N17</f>
        <v>2</v>
      </c>
    </row>
    <row r="46" spans="1:14" ht="12.75">
      <c r="A46" s="43" t="str">
        <f>'12 тур'!A18</f>
        <v>3. Метц - Нант </v>
      </c>
      <c r="B46" s="48" t="str">
        <f>'12 тур'!B18</f>
        <v>Х</v>
      </c>
      <c r="C46" s="48" t="str">
        <f>'12 тур'!C18</f>
        <v>Х</v>
      </c>
      <c r="D46" s="58">
        <f>'12 тур'!D18</f>
        <v>2</v>
      </c>
      <c r="E46" s="58">
        <f>'12 тур'!E18</f>
        <v>1</v>
      </c>
      <c r="F46" s="48">
        <f>'12 тур'!F18</f>
        <v>2</v>
      </c>
      <c r="G46" s="48">
        <f>'12 тур'!G18</f>
        <v>1</v>
      </c>
      <c r="H46" s="44">
        <f>'12 тур'!H18</f>
        <v>1</v>
      </c>
      <c r="I46" s="44">
        <f>'12 тур'!I18</f>
        <v>2</v>
      </c>
      <c r="J46" s="48">
        <f>'12 тур'!J18</f>
        <v>2</v>
      </c>
      <c r="K46" s="48">
        <f>'12 тур'!K18</f>
        <v>1</v>
      </c>
      <c r="L46" s="44">
        <f>'12 тур'!L18</f>
        <v>1</v>
      </c>
      <c r="M46" s="44">
        <f>'12 тур'!M18</f>
        <v>2</v>
      </c>
      <c r="N46" s="55" t="str">
        <f>'12 тур'!N18</f>
        <v>Х</v>
      </c>
    </row>
    <row r="47" spans="1:14" ht="12.75">
      <c r="A47" s="43" t="str">
        <f>'12 тур'!A19</f>
        <v>4. Бенневенто - Кальяри </v>
      </c>
      <c r="B47" s="48" t="str">
        <f>'12 тур'!B19</f>
        <v>Х</v>
      </c>
      <c r="C47" s="48">
        <f>'12 тур'!C19</f>
        <v>1</v>
      </c>
      <c r="D47" s="58" t="str">
        <f>'12 тур'!D19</f>
        <v>Х</v>
      </c>
      <c r="E47" s="58">
        <f>'12 тур'!E19</f>
        <v>1</v>
      </c>
      <c r="F47" s="48">
        <f>'12 тур'!F19</f>
        <v>2</v>
      </c>
      <c r="G47" s="48">
        <f>'12 тур'!G19</f>
        <v>1</v>
      </c>
      <c r="H47" s="44">
        <f>'12 тур'!H19</f>
        <v>2</v>
      </c>
      <c r="I47" s="44">
        <f>'12 тур'!I19</f>
        <v>2</v>
      </c>
      <c r="J47" s="48">
        <f>'12 тур'!J19</f>
        <v>2</v>
      </c>
      <c r="K47" s="48">
        <f>'12 тур'!K19</f>
        <v>1</v>
      </c>
      <c r="L47" s="44">
        <f>'12 тур'!L19</f>
        <v>1</v>
      </c>
      <c r="M47" s="44">
        <f>'12 тур'!M19</f>
        <v>1</v>
      </c>
      <c r="N47" s="55">
        <f>'12 тур'!N19</f>
        <v>2</v>
      </c>
    </row>
    <row r="48" spans="1:14" ht="12.75">
      <c r="A48" s="43" t="str">
        <f>'12 тур'!A20</f>
        <v>5. Торино - Фиорентина </v>
      </c>
      <c r="B48" s="48" t="str">
        <f>'12 тур'!B20</f>
        <v>Х</v>
      </c>
      <c r="C48" s="48">
        <f>'12 тур'!C20</f>
        <v>1</v>
      </c>
      <c r="D48" s="58" t="str">
        <f>'12 тур'!D20</f>
        <v>Х</v>
      </c>
      <c r="E48" s="58">
        <f>'12 тур'!E20</f>
        <v>1</v>
      </c>
      <c r="F48" s="48">
        <f>'12 тур'!F20</f>
        <v>2</v>
      </c>
      <c r="G48" s="48">
        <f>'12 тур'!G20</f>
        <v>1</v>
      </c>
      <c r="H48" s="44">
        <f>'12 тур'!H20</f>
        <v>2</v>
      </c>
      <c r="I48" s="44">
        <f>'12 тур'!I20</f>
        <v>1</v>
      </c>
      <c r="J48" s="48" t="str">
        <f>'12 тур'!J20</f>
        <v>Х</v>
      </c>
      <c r="K48" s="48">
        <f>'12 тур'!K20</f>
        <v>1</v>
      </c>
      <c r="L48" s="44">
        <f>'12 тур'!L20</f>
        <v>1</v>
      </c>
      <c r="M48" s="44">
        <f>'12 тур'!M20</f>
        <v>1</v>
      </c>
      <c r="N48" s="55">
        <f>'12 тур'!N20</f>
        <v>2</v>
      </c>
    </row>
    <row r="49" spans="1:14" ht="12.75">
      <c r="A49" s="43" t="str">
        <f>'12 тур'!A21</f>
        <v>6. Кёльн - Байер </v>
      </c>
      <c r="B49" s="48">
        <f>'12 тур'!B21</f>
        <v>2</v>
      </c>
      <c r="C49" s="48">
        <f>'12 тур'!C21</f>
        <v>2</v>
      </c>
      <c r="D49" s="58">
        <f>'12 тур'!D21</f>
        <v>2</v>
      </c>
      <c r="E49" s="58">
        <f>'12 тур'!E21</f>
        <v>2</v>
      </c>
      <c r="F49" s="48" t="str">
        <f>'12 тур'!F21</f>
        <v>2Х</v>
      </c>
      <c r="G49" s="48">
        <f>'12 тур'!G21</f>
        <v>2</v>
      </c>
      <c r="H49" s="44">
        <f>'12 тур'!H21</f>
        <v>2</v>
      </c>
      <c r="I49" s="44">
        <f>'12 тур'!I21</f>
        <v>2</v>
      </c>
      <c r="J49" s="48">
        <f>'12 тур'!J21</f>
        <v>2</v>
      </c>
      <c r="K49" s="48">
        <f>'12 тур'!K21</f>
        <v>1</v>
      </c>
      <c r="L49" s="44">
        <f>'12 тур'!L21</f>
        <v>1</v>
      </c>
      <c r="M49" s="44">
        <f>'12 тур'!M21</f>
        <v>2</v>
      </c>
      <c r="N49" s="55">
        <f>'12 тур'!N21</f>
        <v>1</v>
      </c>
    </row>
    <row r="50" spans="1:14" ht="12.75">
      <c r="A50" s="43" t="str">
        <f>'12 тур'!A22</f>
        <v>7. Сент-Этьенн - Генгам </v>
      </c>
      <c r="B50" s="48" t="str">
        <f>'12 тур'!B22</f>
        <v>1Х</v>
      </c>
      <c r="C50" s="48">
        <f>'12 тур'!C22</f>
        <v>1</v>
      </c>
      <c r="D50" s="58">
        <f>'12 тур'!D22</f>
        <v>1</v>
      </c>
      <c r="E50" s="58">
        <f>'12 тур'!E22</f>
        <v>1</v>
      </c>
      <c r="F50" s="48">
        <f>'12 тур'!F22</f>
        <v>1</v>
      </c>
      <c r="G50" s="48">
        <f>'12 тур'!G22</f>
        <v>1</v>
      </c>
      <c r="H50" s="44">
        <f>'12 тур'!H22</f>
        <v>1</v>
      </c>
      <c r="I50" s="44">
        <f>'12 тур'!I22</f>
        <v>1</v>
      </c>
      <c r="J50" s="48">
        <f>'12 тур'!J22</f>
        <v>1</v>
      </c>
      <c r="K50" s="48">
        <f>'12 тур'!K22</f>
        <v>1</v>
      </c>
      <c r="L50" s="44">
        <f>'12 тур'!L22</f>
        <v>1</v>
      </c>
      <c r="M50" s="44">
        <f>'12 тур'!M22</f>
        <v>1</v>
      </c>
      <c r="N50" s="55">
        <f>'12 тур'!N22</f>
        <v>1</v>
      </c>
    </row>
    <row r="51" spans="1:14" ht="12.75">
      <c r="A51" s="43" t="str">
        <f>'12 тур'!A23</f>
        <v>8. Башакшехир - Бешикташ </v>
      </c>
      <c r="B51" s="48">
        <f>'12 тур'!B23</f>
        <v>2</v>
      </c>
      <c r="C51" s="48">
        <f>'12 тур'!C23</f>
        <v>2</v>
      </c>
      <c r="D51" s="58">
        <f>'12 тур'!D23</f>
        <v>2</v>
      </c>
      <c r="E51" s="58">
        <f>'12 тур'!E23</f>
        <v>2</v>
      </c>
      <c r="F51" s="48">
        <f>'12 тур'!F23</f>
        <v>2</v>
      </c>
      <c r="G51" s="48">
        <f>'12 тур'!G23</f>
        <v>1</v>
      </c>
      <c r="H51" s="44">
        <f>'12 тур'!H23</f>
        <v>2</v>
      </c>
      <c r="I51" s="44">
        <f>'12 тур'!I23</f>
        <v>2</v>
      </c>
      <c r="J51" s="48" t="str">
        <f>'12 тур'!J23</f>
        <v>Х</v>
      </c>
      <c r="K51" s="48">
        <f>'12 тур'!K23</f>
        <v>1</v>
      </c>
      <c r="L51" s="44">
        <f>'12 тур'!L23</f>
        <v>2</v>
      </c>
      <c r="M51" s="44">
        <f>'12 тур'!M23</f>
        <v>1</v>
      </c>
      <c r="N51" s="55">
        <f>'12 тур'!N23</f>
        <v>1</v>
      </c>
    </row>
    <row r="52" spans="1:14" ht="12.75">
      <c r="A52" s="43" t="str">
        <f>'12 тур'!A24</f>
        <v>9. Вильяреал - Атлетико </v>
      </c>
      <c r="B52" s="48">
        <f>'12 тур'!B24</f>
        <v>2</v>
      </c>
      <c r="C52" s="48">
        <f>'12 тур'!C24</f>
        <v>2</v>
      </c>
      <c r="D52" s="58">
        <f>'12 тур'!D24</f>
        <v>1</v>
      </c>
      <c r="E52" s="58">
        <f>'12 тур'!E24</f>
        <v>1</v>
      </c>
      <c r="F52" s="48">
        <f>'12 тур'!F24</f>
        <v>2</v>
      </c>
      <c r="G52" s="48">
        <f>'12 тур'!G24</f>
        <v>2</v>
      </c>
      <c r="H52" s="44">
        <f>'12 тур'!H24</f>
        <v>2</v>
      </c>
      <c r="I52" s="44">
        <f>'12 тур'!I24</f>
        <v>2</v>
      </c>
      <c r="J52" s="48">
        <f>'12 тур'!J24</f>
        <v>2</v>
      </c>
      <c r="K52" s="48">
        <f>'12 тур'!K24</f>
        <v>2</v>
      </c>
      <c r="L52" s="44">
        <f>'12 тур'!L24</f>
        <v>2</v>
      </c>
      <c r="M52" s="44">
        <f>'12 тур'!M24</f>
        <v>2</v>
      </c>
      <c r="N52" s="55">
        <f>'12 тур'!N24</f>
        <v>1</v>
      </c>
    </row>
    <row r="53" spans="1:14" ht="12.75">
      <c r="A53" s="43" t="str">
        <f>'12 тур'!A25</f>
        <v>10. Марсель - Лион </v>
      </c>
      <c r="B53" s="48" t="str">
        <f>'12 тур'!B25</f>
        <v>Х</v>
      </c>
      <c r="C53" s="48">
        <f>'12 тур'!C25</f>
        <v>1</v>
      </c>
      <c r="D53" s="58">
        <f>'12 тур'!D25</f>
        <v>1</v>
      </c>
      <c r="E53" s="58">
        <f>'12 тур'!E25</f>
        <v>1</v>
      </c>
      <c r="F53" s="48">
        <f>'12 тур'!F25</f>
        <v>1</v>
      </c>
      <c r="G53" s="48">
        <f>'12 тур'!G25</f>
        <v>1</v>
      </c>
      <c r="H53" s="44" t="str">
        <f>'12 тур'!H25</f>
        <v>1Х</v>
      </c>
      <c r="I53" s="44">
        <f>'12 тур'!I25</f>
        <v>1</v>
      </c>
      <c r="J53" s="48">
        <f>'12 тур'!J25</f>
        <v>1</v>
      </c>
      <c r="K53" s="48">
        <f>'12 тур'!K25</f>
        <v>1</v>
      </c>
      <c r="L53" s="44" t="str">
        <f>'12 тур'!L25</f>
        <v>1Х</v>
      </c>
      <c r="M53" s="44">
        <f>'12 тур'!M25</f>
        <v>1</v>
      </c>
      <c r="N53" s="55">
        <f>'12 тур'!N25</f>
        <v>2</v>
      </c>
    </row>
    <row r="54" spans="1:14" s="11" customFormat="1" ht="12.75">
      <c r="A54" s="38" t="str">
        <f>'12 тур'!A26</f>
        <v>Угадано </v>
      </c>
      <c r="B54" s="47">
        <f>'12 тур'!B26</f>
        <v>4</v>
      </c>
      <c r="C54" s="47">
        <f>'12 тур'!C26</f>
        <v>3</v>
      </c>
      <c r="D54" s="57">
        <f>'12 тур'!D26</f>
        <v>4</v>
      </c>
      <c r="E54" s="57">
        <f>'12 тур'!E26</f>
        <v>2</v>
      </c>
      <c r="F54" s="47">
        <f>'12 тур'!F26</f>
        <v>3</v>
      </c>
      <c r="G54" s="47">
        <f>'12 тур'!G26</f>
        <v>3</v>
      </c>
      <c r="H54" s="42">
        <f>'12 тур'!H26</f>
        <v>3</v>
      </c>
      <c r="I54" s="42">
        <f>'12 тур'!I26</f>
        <v>3</v>
      </c>
      <c r="J54" s="47">
        <f>'12 тур'!J26</f>
        <v>2</v>
      </c>
      <c r="K54" s="47">
        <f>'12 тур'!K26</f>
        <v>3</v>
      </c>
      <c r="L54" s="42">
        <f>'12 тур'!L26</f>
        <v>3</v>
      </c>
      <c r="M54" s="42">
        <f>'12 тур'!M26</f>
        <v>2</v>
      </c>
      <c r="N54" s="28"/>
    </row>
    <row r="55" spans="1:14" s="11" customFormat="1" ht="12.75">
      <c r="A55" s="38" t="str">
        <f>'12 тур'!A27</f>
        <v>Счёт</v>
      </c>
      <c r="B55" s="71" t="str">
        <f>'12 тур'!B27</f>
        <v>1-0</v>
      </c>
      <c r="C55" s="71"/>
      <c r="D55" s="73" t="str">
        <f>'12 тур'!D27</f>
        <v>2-0</v>
      </c>
      <c r="E55" s="73"/>
      <c r="F55" s="71" t="str">
        <f>'12 тур'!F27</f>
        <v>2-2</v>
      </c>
      <c r="G55" s="71"/>
      <c r="H55" s="72" t="str">
        <f>'12 тур'!H27</f>
        <v>1-1</v>
      </c>
      <c r="I55" s="72"/>
      <c r="J55" s="71" t="str">
        <f>'12 тур'!J27</f>
        <v>1-2</v>
      </c>
      <c r="K55" s="71"/>
      <c r="L55" s="72" t="str">
        <f>'12 тур'!L27</f>
        <v>2-1</v>
      </c>
      <c r="M55" s="72"/>
      <c r="N55" s="28"/>
    </row>
    <row r="57" spans="1:10" ht="12.75">
      <c r="A57" s="42" t="str">
        <f>Кубок!A1</f>
        <v>Кубок. 1/4. О.м. тур. 17-18.03. </v>
      </c>
      <c r="B57" s="47" t="str">
        <f>Кубок!B1</f>
        <v>Г.Р</v>
      </c>
      <c r="C57" s="47" t="str">
        <f>Кубок!C1</f>
        <v>Куб</v>
      </c>
      <c r="D57" s="42" t="str">
        <f>Кубок!D1</f>
        <v>Аяк</v>
      </c>
      <c r="E57" s="42" t="str">
        <f>Кубок!E1</f>
        <v>Дин</v>
      </c>
      <c r="F57" s="47" t="str">
        <f>Кубок!F1</f>
        <v>Гра</v>
      </c>
      <c r="G57" s="47" t="str">
        <f>Кубок!G1</f>
        <v>Атл</v>
      </c>
      <c r="H57" s="42" t="str">
        <f>Кубок!H1</f>
        <v>Бал</v>
      </c>
      <c r="I57" s="42" t="str">
        <f>Кубок!I1</f>
        <v>Чер</v>
      </c>
      <c r="J57" s="54" t="str">
        <f>Кубок!J1</f>
        <v>Рез</v>
      </c>
    </row>
    <row r="58" spans="1:10" ht="12.75">
      <c r="A58" s="43" t="str">
        <f>Кубок!A2</f>
        <v>1. Гамбург - Герта </v>
      </c>
      <c r="B58" s="48">
        <f>Кубок!B2</f>
        <v>2</v>
      </c>
      <c r="C58" s="48">
        <f>Кубок!C2</f>
        <v>1</v>
      </c>
      <c r="D58" s="44">
        <f>Кубок!D2</f>
        <v>1</v>
      </c>
      <c r="E58" s="44">
        <f>Кубок!E2</f>
        <v>1</v>
      </c>
      <c r="F58" s="48">
        <f>Кубок!F2</f>
        <v>2</v>
      </c>
      <c r="G58" s="48">
        <f>Кубок!G2</f>
        <v>1</v>
      </c>
      <c r="H58" s="44">
        <f>Кубок!H2</f>
        <v>2</v>
      </c>
      <c r="I58" s="44">
        <f>Кубок!I2</f>
        <v>1</v>
      </c>
      <c r="J58" s="55">
        <f>Кубок!J2</f>
        <v>2</v>
      </c>
    </row>
    <row r="59" spans="1:10" ht="12.75">
      <c r="A59" s="43" t="str">
        <f>Кубок!A3</f>
        <v>2. Хаддерсфилд - Кр.Пэлас </v>
      </c>
      <c r="B59" s="48">
        <f>Кубок!B3</f>
        <v>1</v>
      </c>
      <c r="C59" s="48">
        <f>Кубок!C3</f>
        <v>1</v>
      </c>
      <c r="D59" s="44" t="str">
        <f>Кубок!D3</f>
        <v>1Х</v>
      </c>
      <c r="E59" s="44">
        <f>Кубок!E3</f>
        <v>1</v>
      </c>
      <c r="F59" s="48">
        <f>Кубок!F3</f>
        <v>1</v>
      </c>
      <c r="G59" s="48">
        <f>Кубок!G3</f>
        <v>1</v>
      </c>
      <c r="H59" s="44">
        <f>Кубок!H3</f>
        <v>1</v>
      </c>
      <c r="I59" s="44">
        <f>Кубок!I3</f>
        <v>2</v>
      </c>
      <c r="J59" s="55">
        <f>Кубок!J3</f>
        <v>2</v>
      </c>
    </row>
    <row r="60" spans="1:10" ht="12.75">
      <c r="A60" s="43" t="str">
        <f>Кубок!A4</f>
        <v>3. Фенербахче - Галатасарай </v>
      </c>
      <c r="B60" s="48">
        <f>Кубок!B4</f>
        <v>1</v>
      </c>
      <c r="C60" s="48">
        <f>Кубок!C4</f>
        <v>1</v>
      </c>
      <c r="D60" s="44">
        <f>Кубок!D4</f>
        <v>1</v>
      </c>
      <c r="E60" s="44">
        <f>Кубок!E4</f>
        <v>1</v>
      </c>
      <c r="F60" s="48">
        <f>Кубок!F4</f>
        <v>2</v>
      </c>
      <c r="G60" s="48">
        <f>Кубок!G4</f>
        <v>1</v>
      </c>
      <c r="H60" s="44">
        <f>Кубок!H4</f>
        <v>1</v>
      </c>
      <c r="I60" s="44">
        <f>Кубок!I4</f>
        <v>1</v>
      </c>
      <c r="J60" s="55" t="str">
        <f>Кубок!J4</f>
        <v>Х</v>
      </c>
    </row>
    <row r="61" spans="1:10" ht="12.75">
      <c r="A61" s="43" t="str">
        <f>Кубок!A5</f>
        <v>4. Спарта Пр - Славия Пр </v>
      </c>
      <c r="B61" s="48">
        <f>Кубок!B5</f>
        <v>12</v>
      </c>
      <c r="C61" s="48">
        <f>Кубок!C5</f>
        <v>2</v>
      </c>
      <c r="D61" s="44">
        <f>Кубок!D5</f>
        <v>1</v>
      </c>
      <c r="E61" s="44">
        <f>Кубок!E5</f>
        <v>1</v>
      </c>
      <c r="F61" s="48">
        <f>Кубок!F5</f>
        <v>1</v>
      </c>
      <c r="G61" s="48">
        <f>Кубок!G5</f>
        <v>1</v>
      </c>
      <c r="H61" s="44">
        <f>Кубок!H5</f>
        <v>2</v>
      </c>
      <c r="I61" s="44" t="str">
        <f>Кубок!I5</f>
        <v>Х</v>
      </c>
      <c r="J61" s="55" t="str">
        <f>Кубок!J5</f>
        <v>Х</v>
      </c>
    </row>
    <row r="62" spans="1:10" ht="12.75">
      <c r="A62" s="43" t="str">
        <f>Кубок!A6</f>
        <v>5. Анже - Кан </v>
      </c>
      <c r="B62" s="48" t="str">
        <f>Кубок!B6</f>
        <v>Х</v>
      </c>
      <c r="C62" s="48">
        <f>Кубок!C6</f>
        <v>1</v>
      </c>
      <c r="D62" s="44">
        <f>Кубок!D6</f>
        <v>1</v>
      </c>
      <c r="E62" s="44">
        <f>Кубок!E6</f>
        <v>1</v>
      </c>
      <c r="F62" s="48">
        <f>Кубок!F6</f>
        <v>1</v>
      </c>
      <c r="G62" s="48" t="str">
        <f>Кубок!G6</f>
        <v>Х</v>
      </c>
      <c r="H62" s="44">
        <f>Кубок!H6</f>
        <v>1</v>
      </c>
      <c r="I62" s="44">
        <f>Кубок!I6</f>
        <v>1</v>
      </c>
      <c r="J62" s="55">
        <f>Кубок!J6</f>
        <v>1</v>
      </c>
    </row>
    <row r="63" spans="1:10" ht="12.75">
      <c r="A63" s="43" t="str">
        <f>Кубок!A7</f>
        <v>6. Леганес - Севилья </v>
      </c>
      <c r="B63" s="48">
        <f>Кубок!B7</f>
        <v>2</v>
      </c>
      <c r="C63" s="48">
        <f>Кубок!C7</f>
        <v>2</v>
      </c>
      <c r="D63" s="44">
        <f>Кубок!D7</f>
        <v>2</v>
      </c>
      <c r="E63" s="44">
        <f>Кубок!E7</f>
        <v>2</v>
      </c>
      <c r="F63" s="48">
        <f>Кубок!F7</f>
        <v>2</v>
      </c>
      <c r="G63" s="48">
        <f>Кубок!G7</f>
        <v>1</v>
      </c>
      <c r="H63" s="44">
        <f>Кубок!H7</f>
        <v>2</v>
      </c>
      <c r="I63" s="44">
        <f>Кубок!I7</f>
        <v>2</v>
      </c>
      <c r="J63" s="55">
        <f>Кубок!J7</f>
        <v>1</v>
      </c>
    </row>
    <row r="64" spans="1:10" ht="12.75">
      <c r="A64" s="43" t="str">
        <f>Кубок!A8</f>
        <v>7. Сампдория - Интер </v>
      </c>
      <c r="B64" s="48">
        <f>Кубок!B8</f>
        <v>2</v>
      </c>
      <c r="C64" s="48">
        <f>Кубок!C8</f>
        <v>2</v>
      </c>
      <c r="D64" s="44">
        <f>Кубок!D8</f>
        <v>2</v>
      </c>
      <c r="E64" s="44">
        <f>Кубок!E8</f>
        <v>2</v>
      </c>
      <c r="F64" s="48">
        <f>Кубок!F8</f>
        <v>1</v>
      </c>
      <c r="G64" s="48">
        <f>Кубок!G8</f>
        <v>1</v>
      </c>
      <c r="H64" s="44" t="str">
        <f>Кубок!H8</f>
        <v>Х</v>
      </c>
      <c r="I64" s="44">
        <f>Кубок!I8</f>
        <v>2</v>
      </c>
      <c r="J64" s="55">
        <f>Кубок!J8</f>
        <v>2</v>
      </c>
    </row>
    <row r="65" spans="1:10" ht="12.75">
      <c r="A65" s="43" t="str">
        <f>Кубок!A9</f>
        <v>8. Торино - Фиорентина </v>
      </c>
      <c r="B65" s="48">
        <f>Кубок!B9</f>
        <v>2</v>
      </c>
      <c r="C65" s="48">
        <f>Кубок!C9</f>
        <v>1</v>
      </c>
      <c r="D65" s="44">
        <f>Кубок!D9</f>
        <v>1</v>
      </c>
      <c r="E65" s="44">
        <f>Кубок!E9</f>
        <v>1</v>
      </c>
      <c r="F65" s="48">
        <f>Кубок!F9</f>
        <v>2</v>
      </c>
      <c r="G65" s="48">
        <f>Кубок!G9</f>
        <v>1</v>
      </c>
      <c r="H65" s="44" t="str">
        <f>Кубок!H9</f>
        <v>1Х</v>
      </c>
      <c r="I65" s="44">
        <f>Кубок!I9</f>
        <v>1</v>
      </c>
      <c r="J65" s="55">
        <f>Кубок!J9</f>
        <v>2</v>
      </c>
    </row>
    <row r="66" spans="1:10" ht="12.75">
      <c r="A66" s="43" t="str">
        <f>Кубок!A10</f>
        <v>9. Башакшехир - Бешикташ </v>
      </c>
      <c r="B66" s="48">
        <f>Кубок!B10</f>
        <v>2</v>
      </c>
      <c r="C66" s="48">
        <f>Кубок!C10</f>
        <v>2</v>
      </c>
      <c r="D66" s="44">
        <f>Кубок!D10</f>
        <v>2</v>
      </c>
      <c r="E66" s="44">
        <f>Кубок!E10</f>
        <v>2</v>
      </c>
      <c r="F66" s="48">
        <f>Кубок!F10</f>
        <v>2</v>
      </c>
      <c r="G66" s="48">
        <f>Кубок!G10</f>
        <v>1</v>
      </c>
      <c r="H66" s="44">
        <f>Кубок!H10</f>
        <v>1</v>
      </c>
      <c r="I66" s="44">
        <f>Кубок!I10</f>
        <v>2</v>
      </c>
      <c r="J66" s="55">
        <f>Кубок!J10</f>
        <v>1</v>
      </c>
    </row>
    <row r="67" spans="1:10" ht="12.75">
      <c r="A67" s="43" t="str">
        <f>Кубок!A11</f>
        <v>10. Марсель - Лион </v>
      </c>
      <c r="B67" s="48">
        <f>Кубок!B11</f>
        <v>1</v>
      </c>
      <c r="C67" s="48">
        <f>Кубок!C11</f>
        <v>1</v>
      </c>
      <c r="D67" s="44">
        <f>Кубок!D11</f>
        <v>1</v>
      </c>
      <c r="E67" s="44">
        <f>Кубок!E11</f>
        <v>1</v>
      </c>
      <c r="F67" s="48">
        <f>Кубок!F11</f>
        <v>1</v>
      </c>
      <c r="G67" s="48">
        <f>Кубок!G11</f>
        <v>1</v>
      </c>
      <c r="H67" s="44">
        <f>Кубок!H11</f>
        <v>1</v>
      </c>
      <c r="I67" s="44">
        <f>Кубок!I11</f>
        <v>1</v>
      </c>
      <c r="J67" s="55">
        <f>Кубок!J11</f>
        <v>2</v>
      </c>
    </row>
    <row r="68" spans="1:9" ht="12.75">
      <c r="A68" s="38" t="str">
        <f>Кубок!A12</f>
        <v>Угадано </v>
      </c>
      <c r="B68" s="47">
        <f>Кубок!B12</f>
        <v>3</v>
      </c>
      <c r="C68" s="47">
        <f>Кубок!C12</f>
        <v>2</v>
      </c>
      <c r="D68" s="42">
        <f>Кубок!D12</f>
        <v>2</v>
      </c>
      <c r="E68" s="42">
        <f>Кубок!E12</f>
        <v>2</v>
      </c>
      <c r="F68" s="47">
        <f>Кубок!F12</f>
        <v>3</v>
      </c>
      <c r="G68" s="47">
        <f>Кубок!G12</f>
        <v>2</v>
      </c>
      <c r="H68" s="42">
        <f>Кубок!H12</f>
        <v>3</v>
      </c>
      <c r="I68" s="42">
        <f>Кубок!I12</f>
        <v>4</v>
      </c>
    </row>
    <row r="69" spans="1:9" ht="12.75">
      <c r="A69" s="38" t="str">
        <f>Кубок!A13</f>
        <v>Счёт</v>
      </c>
      <c r="B69" s="71" t="str">
        <f>Кубок!B13</f>
        <v>2-1</v>
      </c>
      <c r="C69" s="71"/>
      <c r="D69" s="72" t="str">
        <f>Кубок!D13</f>
        <v>0-0</v>
      </c>
      <c r="E69" s="72"/>
      <c r="F69" s="71" t="str">
        <f>Кубок!F13</f>
        <v>3-2</v>
      </c>
      <c r="G69" s="71"/>
      <c r="H69" s="72" t="str">
        <f>Кубок!H13</f>
        <v>2-3</v>
      </c>
      <c r="I69" s="72"/>
    </row>
  </sheetData>
  <sheetProtection/>
  <mergeCells count="28"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B41:C41"/>
    <mergeCell ref="J41:K41"/>
    <mergeCell ref="L41:M41"/>
    <mergeCell ref="B55:C55"/>
    <mergeCell ref="J55:K55"/>
    <mergeCell ref="L55:M55"/>
    <mergeCell ref="F55:G55"/>
    <mergeCell ref="H55:I55"/>
    <mergeCell ref="B69:C69"/>
    <mergeCell ref="D69:E69"/>
    <mergeCell ref="F69:G69"/>
    <mergeCell ref="H69:I69"/>
    <mergeCell ref="F27:G27"/>
    <mergeCell ref="H27:I27"/>
    <mergeCell ref="D41:E41"/>
    <mergeCell ref="F41:G41"/>
    <mergeCell ref="H41:I41"/>
    <mergeCell ref="D55:E5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B39" sqref="B39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5">
        <v>11</v>
      </c>
    </row>
    <row r="2" spans="1:2" ht="12.75">
      <c r="A2" s="11" t="s">
        <v>9</v>
      </c>
      <c r="B2" s="45" t="s">
        <v>33</v>
      </c>
    </row>
    <row r="3" ht="12.75">
      <c r="B3" s="46" t="s">
        <v>34</v>
      </c>
    </row>
    <row r="4" ht="12.75">
      <c r="B4" s="46" t="s">
        <v>35</v>
      </c>
    </row>
    <row r="5" ht="12.75">
      <c r="B5" s="46" t="s">
        <v>36</v>
      </c>
    </row>
    <row r="6" ht="12.75">
      <c r="B6" s="46" t="s">
        <v>37</v>
      </c>
    </row>
    <row r="7" ht="12.75">
      <c r="B7" s="46" t="s">
        <v>38</v>
      </c>
    </row>
    <row r="8" ht="12.75">
      <c r="B8" s="46" t="s">
        <v>39</v>
      </c>
    </row>
    <row r="9" ht="12.75">
      <c r="B9" s="46" t="s">
        <v>40</v>
      </c>
    </row>
    <row r="10" ht="12.75">
      <c r="B10" s="46" t="s">
        <v>41</v>
      </c>
    </row>
    <row r="11" ht="12.75">
      <c r="B11" s="46" t="s">
        <v>42</v>
      </c>
    </row>
    <row r="12" ht="12.75">
      <c r="B12" s="46" t="s">
        <v>43</v>
      </c>
    </row>
    <row r="14" spans="1:2" ht="12.75">
      <c r="A14" s="11" t="s">
        <v>8</v>
      </c>
      <c r="B14" s="45">
        <v>12</v>
      </c>
    </row>
    <row r="15" spans="1:2" ht="12.75">
      <c r="A15" s="11" t="s">
        <v>9</v>
      </c>
      <c r="B15" s="45" t="s">
        <v>44</v>
      </c>
    </row>
    <row r="16" ht="12.75">
      <c r="B16" s="46" t="s">
        <v>45</v>
      </c>
    </row>
    <row r="17" ht="12.75">
      <c r="B17" s="46" t="s">
        <v>46</v>
      </c>
    </row>
    <row r="18" ht="12.75">
      <c r="B18" s="46" t="s">
        <v>47</v>
      </c>
    </row>
    <row r="19" ht="12.75">
      <c r="B19" s="46" t="s">
        <v>48</v>
      </c>
    </row>
    <row r="20" ht="12.75">
      <c r="B20" s="46" t="s">
        <v>49</v>
      </c>
    </row>
    <row r="21" ht="12.75">
      <c r="B21" s="46" t="s">
        <v>50</v>
      </c>
    </row>
    <row r="22" ht="12.75">
      <c r="B22" s="46" t="s">
        <v>51</v>
      </c>
    </row>
    <row r="23" ht="12.75">
      <c r="B23" s="46" t="s">
        <v>52</v>
      </c>
    </row>
    <row r="24" ht="12.75">
      <c r="B24" s="46" t="s">
        <v>53</v>
      </c>
    </row>
    <row r="25" ht="12.75">
      <c r="B25" s="46" t="s">
        <v>54</v>
      </c>
    </row>
    <row r="27" spans="1:2" ht="12.75">
      <c r="A27" s="11" t="s">
        <v>18</v>
      </c>
      <c r="B27" s="45" t="s">
        <v>64</v>
      </c>
    </row>
    <row r="28" spans="1:2" ht="12.75">
      <c r="A28" s="11" t="s">
        <v>9</v>
      </c>
      <c r="B28" s="45" t="s">
        <v>65</v>
      </c>
    </row>
    <row r="29" ht="12.75">
      <c r="B29" s="46" t="s">
        <v>55</v>
      </c>
    </row>
    <row r="30" ht="12.75">
      <c r="B30" s="46" t="s">
        <v>56</v>
      </c>
    </row>
    <row r="31" ht="12.75">
      <c r="B31" s="46" t="s">
        <v>57</v>
      </c>
    </row>
    <row r="32" ht="12.75">
      <c r="B32" s="46" t="s">
        <v>58</v>
      </c>
    </row>
    <row r="33" ht="12.75">
      <c r="B33" s="46" t="s">
        <v>59</v>
      </c>
    </row>
    <row r="34" ht="12.75">
      <c r="B34" s="46" t="s">
        <v>60</v>
      </c>
    </row>
    <row r="35" ht="12.75">
      <c r="B35" s="46" t="s">
        <v>61</v>
      </c>
    </row>
    <row r="36" ht="12.75">
      <c r="B36" s="46" t="s">
        <v>62</v>
      </c>
    </row>
    <row r="37" ht="12.75">
      <c r="B37" s="46" t="s">
        <v>63</v>
      </c>
    </row>
    <row r="38" ht="12.75">
      <c r="B38" s="46" t="s">
        <v>54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2018-03-20T09:11:40Z</dcterms:modified>
  <cp:category/>
  <cp:version/>
  <cp:contentType/>
  <cp:contentStatus/>
</cp:coreProperties>
</file>