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Кубок" sheetId="1" r:id="rId1"/>
    <sheet name="Print" sheetId="2" r:id="rId2"/>
    <sheet name="html" sheetId="3" r:id="rId3"/>
    <sheet name="Программа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<sst xmlns="http://schemas.openxmlformats.org/spreadsheetml/2006/main" count="28" uniqueCount="24">
  <si>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Рез</t>
  </si>
  <si>
    <t>Счёт</t>
  </si>
  <si>
    <t xml:space="preserve">Угадано </t>
  </si>
  <si>
    <t>Угадано</t>
  </si>
  <si>
    <t>Голы</t>
  </si>
  <si>
    <t>Дата</t>
  </si>
  <si>
    <t>Атл</t>
  </si>
  <si>
    <t>Аяк</t>
  </si>
  <si>
    <t>Стадия</t>
  </si>
  <si>
    <t>Пенальти</t>
  </si>
  <si>
    <t>Х</t>
  </si>
  <si>
    <t>GloryShield</t>
  </si>
  <si>
    <t xml:space="preserve">1. Сток Сити - Кр. Пэлас </t>
  </si>
  <si>
    <t xml:space="preserve">2. Аугсбург - Шальке </t>
  </si>
  <si>
    <t xml:space="preserve">3. Уотфорд - Ньюкасл </t>
  </si>
  <si>
    <t xml:space="preserve">4. Эвертон - Саутгемптон </t>
  </si>
  <si>
    <t xml:space="preserve">5. Вильяреал - Валенсия </t>
  </si>
  <si>
    <t xml:space="preserve">6. Малага - Алавес </t>
  </si>
  <si>
    <t xml:space="preserve">7. Сент-Этьенн - Бордо </t>
  </si>
  <si>
    <t xml:space="preserve">8. Дженоа - Фиорентина </t>
  </si>
  <si>
    <t xml:space="preserve">9. Челси - Ливерпуль </t>
  </si>
  <si>
    <t xml:space="preserve">10. Сассуоло - Сампдория </t>
  </si>
  <si>
    <t xml:space="preserve">05-06.05. </t>
  </si>
  <si>
    <t>+:-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</si>
</sst>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16" borderId="15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wrapText="1"/>
    </xf>
    <xf numFmtId="0" fontId="2" fillId="16" borderId="16" xfId="0" applyFont="1" applyFill="1" applyBorder="1" applyAlignment="1">
      <alignment horizontal="right"/>
    </xf>
    <xf numFmtId="0" fontId="2" fillId="16" borderId="15" xfId="0" applyFont="1" applyFill="1" applyBorder="1" applyAlignment="1">
      <alignment horizontal="right"/>
    </xf>
    <xf numFmtId="0" fontId="2" fillId="16" borderId="15" xfId="0" applyFont="1" applyFill="1" applyBorder="1" applyAlignment="1">
      <alignment horizontal="center"/>
    </xf>
    <xf numFmtId="0" fontId="0" fillId="16" borderId="15" xfId="0" applyFill="1" applyBorder="1" applyAlignment="1">
      <alignment/>
    </xf>
    <xf numFmtId="0" fontId="2" fillId="16" borderId="15" xfId="0" applyFont="1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2" fillId="13" borderId="15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6" fillId="13" borderId="15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wrapText="1"/>
    </xf>
    <xf numFmtId="0" fontId="2" fillId="13" borderId="16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wrapText="1"/>
    </xf>
    <xf numFmtId="0" fontId="2" fillId="12" borderId="15" xfId="0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7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13" borderId="15" xfId="0" applyNumberFormat="1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3" width="5.25390625" style="0" customWidth="1"/>
    <col min="4" max="4" width="5.25390625" style="1" customWidth="1"/>
    <col min="5" max="12" width="5.25390625" style="0" customWidth="1"/>
  </cols>
  <sheetData>
    <row r="1" spans="1:4" ht="12.75" customHeight="1">
      <c r="A1" s="25" t="str">
        <f>CONCATENATE(Программа!B1," тур. ",Программа!B2)</f>
        <v>GloryShield тур. 05-06.05. </v>
      </c>
      <c r="B1" s="35" t="s">
        <v>6</v>
      </c>
      <c r="C1" s="35" t="s">
        <v>7</v>
      </c>
      <c r="D1" s="38" t="s">
        <v>0</v>
      </c>
    </row>
    <row r="2" spans="1:4" ht="12.75" customHeight="1">
      <c r="A2" s="26" t="str">
        <f>Программа!B3</f>
        <v>1. Сток Сити - Кр. Пэлас </v>
      </c>
      <c r="B2" s="36">
        <v>1</v>
      </c>
      <c r="C2" s="36">
        <v>1</v>
      </c>
      <c r="D2" s="39">
        <v>2</v>
      </c>
    </row>
    <row r="3" spans="1:4" ht="12.75">
      <c r="A3" s="26" t="str">
        <f>Программа!B4</f>
        <v>2. Аугсбург - Шальке </v>
      </c>
      <c r="B3" s="36" t="s">
        <v>10</v>
      </c>
      <c r="C3" s="36">
        <v>2</v>
      </c>
      <c r="D3" s="39">
        <v>2</v>
      </c>
    </row>
    <row r="4" spans="1:4" ht="12.75">
      <c r="A4" s="26" t="str">
        <f>Программа!B5</f>
        <v>3. Уотфорд - Ньюкасл </v>
      </c>
      <c r="B4" s="36">
        <v>2</v>
      </c>
      <c r="C4" s="36" t="s">
        <v>10</v>
      </c>
      <c r="D4" s="39">
        <v>1</v>
      </c>
    </row>
    <row r="5" spans="1:4" ht="12.75">
      <c r="A5" s="26" t="str">
        <f>Программа!B6</f>
        <v>4. Эвертон - Саутгемптон </v>
      </c>
      <c r="B5" s="36">
        <v>1</v>
      </c>
      <c r="C5" s="36">
        <v>1</v>
      </c>
      <c r="D5" s="39" t="s">
        <v>10</v>
      </c>
    </row>
    <row r="6" spans="1:4" ht="12.75">
      <c r="A6" s="26" t="str">
        <f>Программа!B7</f>
        <v>5. Вильяреал - Валенсия </v>
      </c>
      <c r="B6" s="36">
        <v>1</v>
      </c>
      <c r="C6" s="42">
        <v>2</v>
      </c>
      <c r="D6" s="39">
        <v>1</v>
      </c>
    </row>
    <row r="7" spans="1:4" ht="12.75">
      <c r="A7" s="26" t="str">
        <f>Программа!B8</f>
        <v>6. Малага - Алавес </v>
      </c>
      <c r="B7" s="36">
        <v>1</v>
      </c>
      <c r="C7" s="36">
        <v>1</v>
      </c>
      <c r="D7" s="39">
        <v>2</v>
      </c>
    </row>
    <row r="8" spans="1:4" ht="12.75">
      <c r="A8" s="26" t="str">
        <f>Программа!B9</f>
        <v>7. Сент-Этьенн - Бордо </v>
      </c>
      <c r="B8" s="36">
        <v>1</v>
      </c>
      <c r="C8" s="36">
        <v>1</v>
      </c>
      <c r="D8" s="39">
        <v>2</v>
      </c>
    </row>
    <row r="9" spans="1:4" ht="12.75">
      <c r="A9" s="26" t="str">
        <f>Программа!B10</f>
        <v>8. Дженоа - Фиорентина </v>
      </c>
      <c r="B9" s="36">
        <v>2</v>
      </c>
      <c r="C9" s="36">
        <v>2</v>
      </c>
      <c r="D9" s="39">
        <v>2</v>
      </c>
    </row>
    <row r="10" spans="1:4" ht="12.75">
      <c r="A10" s="26" t="str">
        <f>Программа!B11</f>
        <v>9. Челси - Ливерпуль </v>
      </c>
      <c r="B10" s="36">
        <v>1</v>
      </c>
      <c r="C10" s="36">
        <v>1</v>
      </c>
      <c r="D10" s="39">
        <v>1</v>
      </c>
    </row>
    <row r="11" spans="1:4" ht="12.75">
      <c r="A11" s="26" t="str">
        <f>Программа!B12</f>
        <v>10. Сассуоло - Сампдория </v>
      </c>
      <c r="B11" s="36">
        <v>2</v>
      </c>
      <c r="C11" s="36">
        <v>2</v>
      </c>
      <c r="D11" s="39">
        <v>1</v>
      </c>
    </row>
    <row r="12" spans="1:4" ht="12.75">
      <c r="A12" s="27" t="s">
        <v>2</v>
      </c>
      <c r="B12" s="37">
        <f>SUM(B20:B29)</f>
        <v>3</v>
      </c>
      <c r="C12" s="37">
        <f>SUM(C20:C29)</f>
        <v>3</v>
      </c>
      <c r="D12" s="3"/>
    </row>
    <row r="13" spans="1:4" ht="12.75">
      <c r="A13" s="28" t="s">
        <v>1</v>
      </c>
      <c r="B13" s="44" t="str">
        <f>SUM(B44:B53)&amp;"-"&amp;SUM(C44:C53)</f>
        <v>1-1</v>
      </c>
      <c r="C13" s="45"/>
      <c r="D13" s="2"/>
    </row>
    <row r="14" spans="1:4" ht="12.75">
      <c r="A14" s="4"/>
      <c r="B14" s="8"/>
      <c r="C14" s="8"/>
      <c r="D14" s="2"/>
    </row>
    <row r="18" spans="6:12" ht="12.75" hidden="1">
      <c r="F18" s="5"/>
      <c r="G18" s="5"/>
      <c r="H18" s="5"/>
      <c r="I18" s="5"/>
      <c r="J18" s="5"/>
      <c r="K18" s="5"/>
      <c r="L18" s="5"/>
    </row>
    <row r="19" spans="1:12" ht="12.75" hidden="1">
      <c r="A19" s="13" t="s">
        <v>2</v>
      </c>
      <c r="B19" s="14" t="str">
        <f>B1</f>
        <v>Атл</v>
      </c>
      <c r="C19" s="14" t="str">
        <f>C1</f>
        <v>Аяк</v>
      </c>
      <c r="D19" s="6"/>
      <c r="E19" s="5"/>
      <c r="F19" s="5"/>
      <c r="G19" s="5"/>
      <c r="H19" s="5"/>
      <c r="I19" s="5"/>
      <c r="J19" s="5"/>
      <c r="K19" s="5"/>
      <c r="L19" s="5"/>
    </row>
    <row r="20" spans="1:12" ht="12.75" hidden="1">
      <c r="A20" s="15" t="str">
        <f>A2</f>
        <v>1. Сток Сити - Кр. Пэлас </v>
      </c>
      <c r="B20" s="7">
        <f aca="true" t="shared" si="0" ref="B20:C29">IF(OR(LEFT(B2)=LEFT($D2),RIGHT(B2)=RIGHT($D2)),1,0)</f>
        <v>0</v>
      </c>
      <c r="C20" s="7">
        <f t="shared" si="0"/>
        <v>0</v>
      </c>
      <c r="D20" s="6"/>
      <c r="E20" s="5"/>
      <c r="F20" s="5"/>
      <c r="G20" s="5"/>
      <c r="H20" s="5"/>
      <c r="I20" s="5"/>
      <c r="J20" s="5"/>
      <c r="K20" s="5"/>
      <c r="L20" s="5"/>
    </row>
    <row r="21" spans="1:12" ht="12.75" hidden="1">
      <c r="A21" s="15" t="str">
        <f aca="true" t="shared" si="1" ref="A21:A29">A3</f>
        <v>2. Аугсбург - Шальке </v>
      </c>
      <c r="B21" s="7">
        <f t="shared" si="0"/>
        <v>0</v>
      </c>
      <c r="C21" s="7">
        <f t="shared" si="0"/>
        <v>1</v>
      </c>
      <c r="D21" s="6"/>
      <c r="E21" s="5"/>
      <c r="F21" s="5"/>
      <c r="G21" s="5"/>
      <c r="H21" s="5"/>
      <c r="I21" s="5"/>
      <c r="J21" s="5"/>
      <c r="K21" s="5"/>
      <c r="L21" s="5"/>
    </row>
    <row r="22" spans="1:12" ht="12.75" hidden="1">
      <c r="A22" s="15" t="str">
        <f t="shared" si="1"/>
        <v>3. Уотфорд - Ньюкасл </v>
      </c>
      <c r="B22" s="7">
        <f t="shared" si="0"/>
        <v>0</v>
      </c>
      <c r="C22" s="7">
        <f t="shared" si="0"/>
        <v>0</v>
      </c>
      <c r="D22" s="6"/>
      <c r="E22" s="5"/>
      <c r="F22" s="5"/>
      <c r="G22" s="5"/>
      <c r="H22" s="5"/>
      <c r="I22" s="5"/>
      <c r="J22" s="5"/>
      <c r="K22" s="5"/>
      <c r="L22" s="5"/>
    </row>
    <row r="23" spans="1:12" ht="12.75" hidden="1">
      <c r="A23" s="15" t="str">
        <f t="shared" si="1"/>
        <v>4. Эвертон - Саутгемптон </v>
      </c>
      <c r="B23" s="7">
        <f t="shared" si="0"/>
        <v>0</v>
      </c>
      <c r="C23" s="7">
        <f t="shared" si="0"/>
        <v>0</v>
      </c>
      <c r="D23" s="6"/>
      <c r="E23" s="5"/>
      <c r="F23" s="5"/>
      <c r="G23" s="5"/>
      <c r="H23" s="5"/>
      <c r="I23" s="5"/>
      <c r="J23" s="5"/>
      <c r="K23" s="5"/>
      <c r="L23" s="5"/>
    </row>
    <row r="24" spans="1:12" ht="12.75" hidden="1">
      <c r="A24" s="15" t="str">
        <f t="shared" si="1"/>
        <v>5. Вильяреал - Валенсия </v>
      </c>
      <c r="B24" s="7">
        <f t="shared" si="0"/>
        <v>1</v>
      </c>
      <c r="C24" s="7">
        <f t="shared" si="0"/>
        <v>0</v>
      </c>
      <c r="D24" s="6"/>
      <c r="E24" s="5"/>
      <c r="F24" s="5"/>
      <c r="G24" s="5"/>
      <c r="H24" s="5"/>
      <c r="I24" s="5"/>
      <c r="J24" s="5"/>
      <c r="K24" s="5"/>
      <c r="L24" s="5"/>
    </row>
    <row r="25" spans="1:12" ht="12.75" hidden="1">
      <c r="A25" s="15" t="str">
        <f t="shared" si="1"/>
        <v>6. Малага - Алавес </v>
      </c>
      <c r="B25" s="7">
        <f t="shared" si="0"/>
        <v>0</v>
      </c>
      <c r="C25" s="7">
        <f t="shared" si="0"/>
        <v>0</v>
      </c>
      <c r="D25" s="6"/>
      <c r="E25" s="5"/>
      <c r="F25" s="5"/>
      <c r="G25" s="5"/>
      <c r="H25" s="5"/>
      <c r="I25" s="5"/>
      <c r="J25" s="5"/>
      <c r="K25" s="5"/>
      <c r="L25" s="5"/>
    </row>
    <row r="26" spans="1:12" ht="12.75" hidden="1">
      <c r="A26" s="15" t="str">
        <f t="shared" si="1"/>
        <v>7. Сент-Этьенн - Бордо </v>
      </c>
      <c r="B26" s="7">
        <f t="shared" si="0"/>
        <v>0</v>
      </c>
      <c r="C26" s="7">
        <f t="shared" si="0"/>
        <v>0</v>
      </c>
      <c r="D26" s="6"/>
      <c r="E26" s="5"/>
      <c r="F26" s="5"/>
      <c r="G26" s="5"/>
      <c r="H26" s="5"/>
      <c r="I26" s="5"/>
      <c r="J26" s="5"/>
      <c r="K26" s="5"/>
      <c r="L26" s="5"/>
    </row>
    <row r="27" spans="1:12" ht="12.75" hidden="1">
      <c r="A27" s="15" t="str">
        <f t="shared" si="1"/>
        <v>8. Дженоа - Фиорентина </v>
      </c>
      <c r="B27" s="7">
        <f t="shared" si="0"/>
        <v>1</v>
      </c>
      <c r="C27" s="7">
        <f t="shared" si="0"/>
        <v>1</v>
      </c>
      <c r="D27" s="6"/>
      <c r="E27" s="5"/>
      <c r="F27" s="5"/>
      <c r="G27" s="5"/>
      <c r="H27" s="5"/>
      <c r="I27" s="5"/>
      <c r="J27" s="5"/>
      <c r="K27" s="5"/>
      <c r="L27" s="5"/>
    </row>
    <row r="28" spans="1:12" ht="12.75" hidden="1">
      <c r="A28" s="15" t="str">
        <f t="shared" si="1"/>
        <v>9. Челси - Ливерпуль </v>
      </c>
      <c r="B28" s="7">
        <f t="shared" si="0"/>
        <v>1</v>
      </c>
      <c r="C28" s="7">
        <f t="shared" si="0"/>
        <v>1</v>
      </c>
      <c r="D28" s="6"/>
      <c r="E28" s="5"/>
      <c r="F28" s="5"/>
      <c r="G28" s="5"/>
      <c r="H28" s="5"/>
      <c r="I28" s="5"/>
      <c r="J28" s="5"/>
      <c r="K28" s="5"/>
      <c r="L28" s="5"/>
    </row>
    <row r="29" spans="1:12" ht="12.75" hidden="1">
      <c r="A29" s="15" t="str">
        <f t="shared" si="1"/>
        <v>10. Сассуоло - Сампдория </v>
      </c>
      <c r="B29" s="7">
        <f t="shared" si="0"/>
        <v>0</v>
      </c>
      <c r="C29" s="7">
        <f t="shared" si="0"/>
        <v>0</v>
      </c>
      <c r="D29" s="6"/>
      <c r="E29" s="5"/>
      <c r="F29" s="5"/>
      <c r="G29" s="5"/>
      <c r="H29" s="5"/>
      <c r="I29" s="5"/>
      <c r="J29" s="5"/>
      <c r="K29" s="5"/>
      <c r="L29" s="5"/>
    </row>
    <row r="30" spans="1:12" ht="12.75" hidden="1">
      <c r="A30" s="15"/>
      <c r="B30" s="7"/>
      <c r="C30" s="7"/>
      <c r="D30" s="6"/>
      <c r="E30" s="5"/>
      <c r="F30" s="5"/>
      <c r="G30" s="5"/>
      <c r="H30" s="5"/>
      <c r="I30" s="5"/>
      <c r="J30" s="5"/>
      <c r="K30" s="5"/>
      <c r="L30" s="5"/>
    </row>
    <row r="31" spans="1:12" ht="12.75" hidden="1">
      <c r="A31" s="15" t="s">
        <v>3</v>
      </c>
      <c r="B31" s="3" t="e">
        <f>#REF!</f>
        <v>#REF!</v>
      </c>
      <c r="C31" s="3" t="e">
        <f>#REF!</f>
        <v>#REF!</v>
      </c>
      <c r="D31" s="6"/>
      <c r="E31" s="5"/>
      <c r="F31" s="5"/>
      <c r="G31" s="5"/>
      <c r="H31" s="5"/>
      <c r="I31" s="5"/>
      <c r="J31" s="5"/>
      <c r="K31" s="5"/>
      <c r="L31" s="5"/>
    </row>
    <row r="32" spans="1:12" ht="12.75" hidden="1">
      <c r="A32" s="15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6"/>
      <c r="E32" s="5"/>
      <c r="F32" s="5"/>
      <c r="G32" s="5"/>
      <c r="H32" s="5"/>
      <c r="I32" s="5"/>
      <c r="J32" s="5"/>
      <c r="K32" s="5"/>
      <c r="L32" s="5"/>
    </row>
    <row r="33" spans="1:12" ht="12.75" hidden="1">
      <c r="A33" s="15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6"/>
      <c r="E33" s="5"/>
      <c r="F33" s="5"/>
      <c r="G33" s="5"/>
      <c r="H33" s="5"/>
      <c r="I33" s="5"/>
      <c r="J33" s="5"/>
      <c r="K33" s="5"/>
      <c r="L33" s="5"/>
    </row>
    <row r="34" spans="1:12" ht="12.75" hidden="1">
      <c r="A34" s="15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6"/>
      <c r="E34" s="5"/>
      <c r="F34" s="5"/>
      <c r="G34" s="5"/>
      <c r="H34" s="5"/>
      <c r="I34" s="5"/>
      <c r="J34" s="5"/>
      <c r="K34" s="5"/>
      <c r="L34" s="5"/>
    </row>
    <row r="35" spans="1:12" ht="12.75" hidden="1">
      <c r="A35" s="15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6"/>
      <c r="E35" s="5"/>
      <c r="F35" s="5"/>
      <c r="G35" s="5"/>
      <c r="H35" s="5"/>
      <c r="I35" s="5"/>
      <c r="J35" s="5"/>
      <c r="K35" s="5"/>
      <c r="L35" s="5"/>
    </row>
    <row r="36" spans="1:12" ht="12.75" hidden="1">
      <c r="A36" s="15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6"/>
      <c r="E36" s="5"/>
      <c r="F36" s="5"/>
      <c r="G36" s="5"/>
      <c r="H36" s="5"/>
      <c r="I36" s="5"/>
      <c r="J36" s="5"/>
      <c r="K36" s="5"/>
      <c r="L36" s="5"/>
    </row>
    <row r="37" spans="1:12" ht="12.75" hidden="1">
      <c r="A37" s="15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6"/>
      <c r="E37" s="5"/>
      <c r="F37" s="5"/>
      <c r="G37" s="5"/>
      <c r="H37" s="5"/>
      <c r="I37" s="5"/>
      <c r="J37" s="5"/>
      <c r="K37" s="5"/>
      <c r="L37" s="5"/>
    </row>
    <row r="38" spans="1:12" ht="12.75" hidden="1">
      <c r="A38" s="15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6"/>
      <c r="E38" s="5"/>
      <c r="F38" s="5"/>
      <c r="G38" s="5"/>
      <c r="H38" s="5"/>
      <c r="I38" s="5"/>
      <c r="J38" s="5"/>
      <c r="K38" s="5"/>
      <c r="L38" s="5"/>
    </row>
    <row r="39" spans="1:12" ht="12.75" hidden="1">
      <c r="A39" s="15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6"/>
      <c r="E39" s="5"/>
      <c r="F39" s="5"/>
      <c r="G39" s="5"/>
      <c r="H39" s="5"/>
      <c r="I39" s="5"/>
      <c r="J39" s="5"/>
      <c r="K39" s="5"/>
      <c r="L39" s="5"/>
    </row>
    <row r="40" spans="1:12" ht="12.75" hidden="1">
      <c r="A40" s="15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6"/>
      <c r="E40" s="5"/>
      <c r="F40" s="5"/>
      <c r="G40" s="5"/>
      <c r="H40" s="5"/>
      <c r="I40" s="5"/>
      <c r="J40" s="5"/>
      <c r="K40" s="5"/>
      <c r="L40" s="5"/>
    </row>
    <row r="41" spans="1:12" ht="13.5" hidden="1" thickBot="1">
      <c r="A41" s="16" t="e">
        <f>#REF!</f>
        <v>#REF!</v>
      </c>
      <c r="B41" s="19" t="e">
        <f>IF(OR(LEFT(#REF!)=LEFT(#REF!),RIGHT(#REF!)=RIGHT(#REF!)),1,0)</f>
        <v>#REF!</v>
      </c>
      <c r="C41" s="19" t="e">
        <f>IF(OR(LEFT(#REF!)=LEFT(#REF!),RIGHT(#REF!)=RIGHT(#REF!)),1,0)</f>
        <v>#REF!</v>
      </c>
      <c r="D41" s="6"/>
      <c r="E41" s="5"/>
      <c r="F41" s="5"/>
      <c r="G41" s="5"/>
      <c r="H41" s="5"/>
      <c r="I41" s="5"/>
      <c r="J41" s="5"/>
      <c r="K41" s="5"/>
      <c r="L41" s="5"/>
    </row>
    <row r="42" spans="2:3" ht="12.75" hidden="1">
      <c r="B42" s="3"/>
      <c r="C42" s="3"/>
    </row>
    <row r="43" spans="1:11" ht="12.75" hidden="1">
      <c r="A43" s="13" t="s">
        <v>4</v>
      </c>
      <c r="B43" s="14" t="str">
        <f>B1</f>
        <v>Атл</v>
      </c>
      <c r="C43" s="14" t="str">
        <f>C1</f>
        <v>Аяк</v>
      </c>
      <c r="D43" s="6"/>
      <c r="E43" s="5"/>
      <c r="F43" s="5"/>
      <c r="G43" s="5"/>
      <c r="H43" s="5"/>
      <c r="I43" s="5"/>
      <c r="J43" s="5"/>
      <c r="K43" s="5"/>
    </row>
    <row r="44" spans="1:11" ht="12.75" hidden="1">
      <c r="A44" s="15" t="str">
        <f>A2</f>
        <v>1. Сток Сити - Кр. Пэлас </v>
      </c>
      <c r="B44" s="6">
        <f aca="true" t="shared" si="2" ref="B44:B53">IF(B20&gt;C20,1,0)</f>
        <v>0</v>
      </c>
      <c r="C44" s="12">
        <f aca="true" t="shared" si="3" ref="C44:C53">IF(C20&gt;B20,1,0)</f>
        <v>0</v>
      </c>
      <c r="D44" s="6"/>
      <c r="E44" s="5"/>
      <c r="F44" s="5"/>
      <c r="G44" s="5"/>
      <c r="H44" s="5"/>
      <c r="I44" s="5"/>
      <c r="J44" s="5"/>
      <c r="K44" s="5"/>
    </row>
    <row r="45" spans="1:11" ht="12.75" hidden="1">
      <c r="A45" s="15" t="str">
        <f aca="true" t="shared" si="4" ref="A45:A53">A3</f>
        <v>2. Аугсбург - Шальке </v>
      </c>
      <c r="B45" s="6">
        <f t="shared" si="2"/>
        <v>0</v>
      </c>
      <c r="C45" s="12">
        <f t="shared" si="3"/>
        <v>1</v>
      </c>
      <c r="D45" s="6"/>
      <c r="E45" s="5"/>
      <c r="F45" s="5"/>
      <c r="G45" s="5"/>
      <c r="H45" s="5"/>
      <c r="I45" s="5"/>
      <c r="J45" s="5"/>
      <c r="K45" s="5"/>
    </row>
    <row r="46" spans="1:11" ht="12.75" hidden="1">
      <c r="A46" s="15" t="str">
        <f t="shared" si="4"/>
        <v>3. Уотфорд - Ньюкасл </v>
      </c>
      <c r="B46" s="6">
        <f t="shared" si="2"/>
        <v>0</v>
      </c>
      <c r="C46" s="12">
        <f t="shared" si="3"/>
        <v>0</v>
      </c>
      <c r="D46" s="6"/>
      <c r="E46" s="5"/>
      <c r="F46" s="5"/>
      <c r="G46" s="5"/>
      <c r="H46" s="5"/>
      <c r="I46" s="5"/>
      <c r="J46" s="5"/>
      <c r="K46" s="5"/>
    </row>
    <row r="47" spans="1:11" ht="12.75" hidden="1">
      <c r="A47" s="15" t="str">
        <f t="shared" si="4"/>
        <v>4. Эвертон - Саутгемптон </v>
      </c>
      <c r="B47" s="6">
        <f t="shared" si="2"/>
        <v>0</v>
      </c>
      <c r="C47" s="12">
        <f t="shared" si="3"/>
        <v>0</v>
      </c>
      <c r="D47" s="6"/>
      <c r="E47" s="5"/>
      <c r="F47" s="5"/>
      <c r="G47" s="5"/>
      <c r="H47" s="5"/>
      <c r="I47" s="5"/>
      <c r="J47" s="5"/>
      <c r="K47" s="5"/>
    </row>
    <row r="48" spans="1:11" ht="12.75" hidden="1">
      <c r="A48" s="15" t="str">
        <f t="shared" si="4"/>
        <v>5. Вильяреал - Валенсия </v>
      </c>
      <c r="B48" s="6">
        <f t="shared" si="2"/>
        <v>1</v>
      </c>
      <c r="C48" s="12">
        <f t="shared" si="3"/>
        <v>0</v>
      </c>
      <c r="D48" s="6"/>
      <c r="E48" s="5"/>
      <c r="F48" s="5"/>
      <c r="G48" s="5"/>
      <c r="H48" s="5"/>
      <c r="I48" s="5"/>
      <c r="J48" s="5"/>
      <c r="K48" s="5"/>
    </row>
    <row r="49" spans="1:11" ht="12.75" hidden="1">
      <c r="A49" s="15" t="str">
        <f t="shared" si="4"/>
        <v>6. Малага - Алавес </v>
      </c>
      <c r="B49" s="6">
        <f t="shared" si="2"/>
        <v>0</v>
      </c>
      <c r="C49" s="12">
        <f t="shared" si="3"/>
        <v>0</v>
      </c>
      <c r="D49" s="6"/>
      <c r="E49" s="5"/>
      <c r="F49" s="5"/>
      <c r="G49" s="5"/>
      <c r="H49" s="5"/>
      <c r="I49" s="5"/>
      <c r="J49" s="5"/>
      <c r="K49" s="5"/>
    </row>
    <row r="50" spans="1:11" ht="12.75" hidden="1">
      <c r="A50" s="15" t="str">
        <f t="shared" si="4"/>
        <v>7. Сент-Этьенн - Бордо </v>
      </c>
      <c r="B50" s="6">
        <f t="shared" si="2"/>
        <v>0</v>
      </c>
      <c r="C50" s="12">
        <f t="shared" si="3"/>
        <v>0</v>
      </c>
      <c r="D50" s="6"/>
      <c r="E50" s="5"/>
      <c r="F50" s="5"/>
      <c r="G50" s="5"/>
      <c r="H50" s="5"/>
      <c r="I50" s="5"/>
      <c r="J50" s="5"/>
      <c r="K50" s="5"/>
    </row>
    <row r="51" spans="1:11" ht="12.75" hidden="1">
      <c r="A51" s="15" t="str">
        <f t="shared" si="4"/>
        <v>8. Дженоа - Фиорентина </v>
      </c>
      <c r="B51" s="6">
        <f t="shared" si="2"/>
        <v>0</v>
      </c>
      <c r="C51" s="12">
        <f t="shared" si="3"/>
        <v>0</v>
      </c>
      <c r="D51" s="6"/>
      <c r="E51" s="5"/>
      <c r="F51" s="5"/>
      <c r="G51" s="5"/>
      <c r="H51" s="5"/>
      <c r="I51" s="5"/>
      <c r="J51" s="5"/>
      <c r="K51" s="5"/>
    </row>
    <row r="52" spans="1:11" ht="12.75" hidden="1">
      <c r="A52" s="15" t="str">
        <f t="shared" si="4"/>
        <v>9. Челси - Ливерпуль </v>
      </c>
      <c r="B52" s="6">
        <f t="shared" si="2"/>
        <v>0</v>
      </c>
      <c r="C52" s="12">
        <f t="shared" si="3"/>
        <v>0</v>
      </c>
      <c r="D52" s="6"/>
      <c r="E52" s="5"/>
      <c r="F52" s="5"/>
      <c r="G52" s="5"/>
      <c r="H52" s="5"/>
      <c r="I52" s="5"/>
      <c r="J52" s="5"/>
      <c r="K52" s="5"/>
    </row>
    <row r="53" spans="1:11" ht="12.75" hidden="1">
      <c r="A53" s="15" t="str">
        <f t="shared" si="4"/>
        <v>10. Сассуоло - Сампдория </v>
      </c>
      <c r="B53" s="6">
        <f t="shared" si="2"/>
        <v>0</v>
      </c>
      <c r="C53" s="12">
        <f t="shared" si="3"/>
        <v>0</v>
      </c>
      <c r="D53" s="6"/>
      <c r="E53" s="5"/>
      <c r="F53" s="5"/>
      <c r="G53" s="5"/>
      <c r="H53" s="5"/>
      <c r="I53" s="5"/>
      <c r="J53" s="5"/>
      <c r="K53" s="5"/>
    </row>
    <row r="54" spans="1:11" ht="12.75" hidden="1">
      <c r="A54" s="15"/>
      <c r="B54" s="6"/>
      <c r="C54" s="12"/>
      <c r="D54" s="6"/>
      <c r="E54" s="5"/>
      <c r="F54" s="5"/>
      <c r="G54" s="5"/>
      <c r="H54" s="5"/>
      <c r="I54" s="5"/>
      <c r="J54" s="5"/>
      <c r="K54" s="5"/>
    </row>
    <row r="55" spans="1:11" ht="12.75" hidden="1">
      <c r="A55" s="15" t="s">
        <v>4</v>
      </c>
      <c r="B55" s="9" t="e">
        <f>#REF!</f>
        <v>#REF!</v>
      </c>
      <c r="C55" s="9" t="e">
        <f>#REF!</f>
        <v>#REF!</v>
      </c>
      <c r="D55" s="6"/>
      <c r="E55" s="5"/>
      <c r="F55" s="5"/>
      <c r="G55" s="5"/>
      <c r="H55" s="5"/>
      <c r="I55" s="5"/>
      <c r="J55" s="5"/>
      <c r="K55" s="5"/>
    </row>
    <row r="56" spans="1:11" ht="12.75" hidden="1">
      <c r="A56" s="15" t="e">
        <f>#REF!</f>
        <v>#REF!</v>
      </c>
      <c r="B56" s="6" t="e">
        <f aca="true" t="shared" si="5" ref="B56:B65">IF(B32&gt;C32,1,0)</f>
        <v>#REF!</v>
      </c>
      <c r="C56" s="12" t="e">
        <f aca="true" t="shared" si="6" ref="C56:C65">IF(C32&gt;B32,1,0)</f>
        <v>#REF!</v>
      </c>
      <c r="D56" s="6"/>
      <c r="E56" s="5"/>
      <c r="F56" s="5"/>
      <c r="G56" s="5"/>
      <c r="H56" s="5"/>
      <c r="I56" s="5"/>
      <c r="J56" s="5"/>
      <c r="K56" s="5"/>
    </row>
    <row r="57" spans="1:11" ht="12.75" hidden="1">
      <c r="A57" s="15" t="e">
        <f>#REF!</f>
        <v>#REF!</v>
      </c>
      <c r="B57" s="6" t="e">
        <f t="shared" si="5"/>
        <v>#REF!</v>
      </c>
      <c r="C57" s="12" t="e">
        <f t="shared" si="6"/>
        <v>#REF!</v>
      </c>
      <c r="D57" s="6"/>
      <c r="E57" s="5"/>
      <c r="F57" s="5"/>
      <c r="G57" s="5"/>
      <c r="H57" s="5"/>
      <c r="I57" s="5"/>
      <c r="J57" s="5"/>
      <c r="K57" s="5"/>
    </row>
    <row r="58" spans="1:11" ht="12.75" hidden="1">
      <c r="A58" s="15" t="e">
        <f>#REF!</f>
        <v>#REF!</v>
      </c>
      <c r="B58" s="6" t="e">
        <f t="shared" si="5"/>
        <v>#REF!</v>
      </c>
      <c r="C58" s="12" t="e">
        <f t="shared" si="6"/>
        <v>#REF!</v>
      </c>
      <c r="D58" s="6"/>
      <c r="E58" s="5"/>
      <c r="F58" s="5"/>
      <c r="G58" s="5"/>
      <c r="H58" s="5"/>
      <c r="I58" s="5"/>
      <c r="J58" s="5"/>
      <c r="K58" s="5"/>
    </row>
    <row r="59" spans="1:11" ht="12.75" hidden="1">
      <c r="A59" s="15" t="e">
        <f>#REF!</f>
        <v>#REF!</v>
      </c>
      <c r="B59" s="6" t="e">
        <f t="shared" si="5"/>
        <v>#REF!</v>
      </c>
      <c r="C59" s="12" t="e">
        <f t="shared" si="6"/>
        <v>#REF!</v>
      </c>
      <c r="D59" s="6"/>
      <c r="E59" s="5"/>
      <c r="F59" s="5"/>
      <c r="G59" s="5"/>
      <c r="H59" s="5"/>
      <c r="I59" s="5"/>
      <c r="J59" s="5"/>
      <c r="K59" s="5"/>
    </row>
    <row r="60" spans="1:11" ht="12.75" hidden="1">
      <c r="A60" s="15" t="e">
        <f>#REF!</f>
        <v>#REF!</v>
      </c>
      <c r="B60" s="6" t="e">
        <f t="shared" si="5"/>
        <v>#REF!</v>
      </c>
      <c r="C60" s="12" t="e">
        <f t="shared" si="6"/>
        <v>#REF!</v>
      </c>
      <c r="D60" s="6"/>
      <c r="E60" s="5"/>
      <c r="F60" s="5"/>
      <c r="G60" s="5"/>
      <c r="H60" s="5"/>
      <c r="I60" s="5"/>
      <c r="J60" s="5"/>
      <c r="K60" s="5"/>
    </row>
    <row r="61" spans="1:11" ht="12.75" hidden="1">
      <c r="A61" s="15" t="e">
        <f>#REF!</f>
        <v>#REF!</v>
      </c>
      <c r="B61" s="6" t="e">
        <f t="shared" si="5"/>
        <v>#REF!</v>
      </c>
      <c r="C61" s="12" t="e">
        <f t="shared" si="6"/>
        <v>#REF!</v>
      </c>
      <c r="D61" s="6"/>
      <c r="E61" s="5"/>
      <c r="F61" s="5"/>
      <c r="G61" s="5"/>
      <c r="H61" s="5"/>
      <c r="I61" s="5"/>
      <c r="J61" s="5"/>
      <c r="K61" s="5"/>
    </row>
    <row r="62" spans="1:11" ht="12.75" hidden="1">
      <c r="A62" s="15" t="e">
        <f>#REF!</f>
        <v>#REF!</v>
      </c>
      <c r="B62" s="6" t="e">
        <f t="shared" si="5"/>
        <v>#REF!</v>
      </c>
      <c r="C62" s="12" t="e">
        <f t="shared" si="6"/>
        <v>#REF!</v>
      </c>
      <c r="D62" s="6"/>
      <c r="E62" s="5"/>
      <c r="F62" s="5"/>
      <c r="G62" s="5"/>
      <c r="H62" s="5"/>
      <c r="I62" s="5"/>
      <c r="J62" s="5"/>
      <c r="K62" s="5"/>
    </row>
    <row r="63" spans="1:11" ht="12.75" hidden="1">
      <c r="A63" s="15" t="e">
        <f>#REF!</f>
        <v>#REF!</v>
      </c>
      <c r="B63" s="6" t="e">
        <f t="shared" si="5"/>
        <v>#REF!</v>
      </c>
      <c r="C63" s="12" t="e">
        <f t="shared" si="6"/>
        <v>#REF!</v>
      </c>
      <c r="D63" s="6"/>
      <c r="E63" s="5"/>
      <c r="F63" s="5"/>
      <c r="G63" s="5"/>
      <c r="H63" s="5"/>
      <c r="I63" s="5"/>
      <c r="J63" s="5"/>
      <c r="K63" s="5"/>
    </row>
    <row r="64" spans="1:11" ht="12.75" hidden="1">
      <c r="A64" s="15" t="e">
        <f>#REF!</f>
        <v>#REF!</v>
      </c>
      <c r="B64" s="6" t="e">
        <f t="shared" si="5"/>
        <v>#REF!</v>
      </c>
      <c r="C64" s="12" t="e">
        <f t="shared" si="6"/>
        <v>#REF!</v>
      </c>
      <c r="D64" s="6"/>
      <c r="E64" s="5"/>
      <c r="F64" s="5"/>
      <c r="G64" s="5"/>
      <c r="H64" s="5"/>
      <c r="I64" s="5"/>
      <c r="J64" s="5"/>
      <c r="K64" s="5"/>
    </row>
    <row r="65" spans="1:11" ht="13.5" hidden="1" thickBot="1">
      <c r="A65" s="16" t="e">
        <f>#REF!</f>
        <v>#REF!</v>
      </c>
      <c r="B65" s="17" t="e">
        <f t="shared" si="5"/>
        <v>#REF!</v>
      </c>
      <c r="C65" s="18" t="e">
        <f t="shared" si="6"/>
        <v>#REF!</v>
      </c>
      <c r="D65" s="6"/>
      <c r="E65" s="5"/>
      <c r="F65" s="5"/>
      <c r="G65" s="5"/>
      <c r="H65" s="5"/>
      <c r="I65" s="5"/>
      <c r="J65" s="5"/>
      <c r="K65" s="5"/>
    </row>
    <row r="66" spans="2:3" ht="12.75" hidden="1">
      <c r="B66" s="6"/>
      <c r="C66" s="12"/>
    </row>
    <row r="67" spans="2:3" ht="12.75">
      <c r="B67" s="6"/>
      <c r="C67" s="12"/>
    </row>
    <row r="68" spans="2:3" ht="12.75">
      <c r="B68" s="6"/>
      <c r="C68" s="12"/>
    </row>
    <row r="69" spans="2:3" ht="12.75">
      <c r="B69" s="6"/>
      <c r="C69" s="12"/>
    </row>
    <row r="70" spans="2:3" ht="12.75">
      <c r="B70" s="6"/>
      <c r="C70" s="12"/>
    </row>
    <row r="71" spans="2:3" ht="12.75">
      <c r="B71" s="6"/>
      <c r="C71" s="12"/>
    </row>
    <row r="72" spans="2:3" ht="12.75">
      <c r="B72" s="6"/>
      <c r="C72" s="12"/>
    </row>
    <row r="73" spans="2:3" ht="12.75">
      <c r="B73" s="6"/>
      <c r="C73" s="12"/>
    </row>
    <row r="74" spans="2:3" ht="12.75">
      <c r="B74" s="6"/>
      <c r="C74" s="12"/>
    </row>
    <row r="75" spans="2:3" ht="12.75">
      <c r="B75" s="6"/>
      <c r="C75" s="12"/>
    </row>
    <row r="76" spans="2:3" ht="12.75">
      <c r="B76" s="6"/>
      <c r="C76" s="12"/>
    </row>
    <row r="77" spans="2:3" ht="12.75">
      <c r="B77" s="6"/>
      <c r="C77" s="12"/>
    </row>
    <row r="78" spans="2:3" ht="12.75">
      <c r="B78" s="6"/>
      <c r="C78" s="12"/>
    </row>
    <row r="79" spans="2:3" ht="12.75">
      <c r="B79" s="6"/>
      <c r="C79" s="12"/>
    </row>
    <row r="80" spans="2:3" ht="12.75">
      <c r="B80" s="6"/>
      <c r="C80" s="12"/>
    </row>
    <row r="81" spans="2:3" ht="12.75">
      <c r="B81" s="6"/>
      <c r="C81" s="12"/>
    </row>
    <row r="82" spans="2:3" ht="12.75">
      <c r="B82" s="6"/>
      <c r="C82" s="12"/>
    </row>
    <row r="83" spans="2:3" ht="12.75">
      <c r="B83" s="6"/>
      <c r="C83" s="12"/>
    </row>
    <row r="84" spans="2:3" ht="12.75">
      <c r="B84" s="6"/>
      <c r="C84" s="12"/>
    </row>
    <row r="85" spans="2:3" ht="12.75">
      <c r="B85" s="6"/>
      <c r="C85" s="12"/>
    </row>
    <row r="86" spans="2:3" ht="12.75">
      <c r="B86" s="6"/>
      <c r="C86" s="12"/>
    </row>
    <row r="87" spans="2:3" ht="12.75">
      <c r="B87" s="6"/>
      <c r="C87" s="12"/>
    </row>
    <row r="88" spans="2:3" ht="12.75">
      <c r="B88" s="6"/>
      <c r="C88" s="12"/>
    </row>
    <row r="89" spans="2:3" ht="12.75">
      <c r="B89" s="6"/>
      <c r="C89" s="12"/>
    </row>
    <row r="90" spans="2:3" ht="12.75">
      <c r="B90" s="6"/>
      <c r="C90" s="12"/>
    </row>
    <row r="91" spans="2:3" ht="12.75">
      <c r="B91" s="6"/>
      <c r="C91" s="12"/>
    </row>
    <row r="92" spans="2:3" ht="12.75">
      <c r="B92" s="6"/>
      <c r="C92" s="12"/>
    </row>
    <row r="93" spans="2:3" ht="12.75">
      <c r="B93" s="6"/>
      <c r="C93" s="12"/>
    </row>
    <row r="94" spans="2:3" ht="12.75">
      <c r="B94" s="6"/>
      <c r="C94" s="12"/>
    </row>
    <row r="95" spans="2:3" ht="12.75">
      <c r="B95" s="6"/>
      <c r="C95" s="12"/>
    </row>
    <row r="96" spans="2:3" ht="12.75">
      <c r="B96" s="6"/>
      <c r="C96" s="12"/>
    </row>
    <row r="97" spans="2:3" ht="12.75">
      <c r="B97" s="6"/>
      <c r="C97" s="12"/>
    </row>
    <row r="98" spans="2:3" ht="12.75">
      <c r="B98" s="6"/>
      <c r="C98" s="12"/>
    </row>
    <row r="99" spans="2:3" ht="12.75">
      <c r="B99" s="6"/>
      <c r="C99" s="12"/>
    </row>
    <row r="100" spans="2:3" ht="12.75">
      <c r="B100" s="6"/>
      <c r="C100" s="12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">
    <mergeCell ref="B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85" zoomScaleNormal="85" zoomScalePageLayoutView="0" workbookViewId="0" topLeftCell="A1">
      <selection activeCell="C14" sqref="C14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ht="12.75">
      <c r="A1" s="24" t="str">
        <f>Кубок!A1</f>
        <v>GloryShield тур. 05-06.05. </v>
      </c>
      <c r="B1" s="20" t="str">
        <f>Кубок!B1</f>
        <v>Атл</v>
      </c>
      <c r="C1" s="20" t="str">
        <f>Кубок!C1</f>
        <v>Аяк</v>
      </c>
      <c r="D1" s="20" t="str">
        <f>Кубок!D1</f>
        <v>Рез</v>
      </c>
      <c r="E1"/>
      <c r="I1"/>
      <c r="J1"/>
      <c r="K1"/>
      <c r="L1"/>
      <c r="M1"/>
      <c r="N1"/>
    </row>
    <row r="2" spans="1:14" ht="12.75">
      <c r="A2" s="21" t="str">
        <f>Кубок!A2</f>
        <v>1. Сток Сити - Кр. Пэлас </v>
      </c>
      <c r="B2" s="22">
        <f>Кубок!B2</f>
        <v>1</v>
      </c>
      <c r="C2" s="22">
        <f>Кубок!C2</f>
        <v>1</v>
      </c>
      <c r="D2" s="22"/>
      <c r="E2"/>
      <c r="I2"/>
      <c r="J2"/>
      <c r="K2"/>
      <c r="L2"/>
      <c r="M2"/>
      <c r="N2"/>
    </row>
    <row r="3" spans="1:14" ht="12.75">
      <c r="A3" s="21" t="str">
        <f>Кубок!A3</f>
        <v>2. Аугсбург - Шальке </v>
      </c>
      <c r="B3" s="22" t="str">
        <f>Кубок!B3</f>
        <v>Х</v>
      </c>
      <c r="C3" s="22">
        <f>Кубок!C3</f>
        <v>2</v>
      </c>
      <c r="D3" s="22"/>
      <c r="E3"/>
      <c r="I3"/>
      <c r="J3"/>
      <c r="K3"/>
      <c r="L3"/>
      <c r="M3"/>
      <c r="N3"/>
    </row>
    <row r="4" spans="1:14" ht="12.75">
      <c r="A4" s="21" t="str">
        <f>Кубок!A4</f>
        <v>3. Уотфорд - Ньюкасл </v>
      </c>
      <c r="B4" s="22">
        <f>Кубок!B4</f>
        <v>2</v>
      </c>
      <c r="C4" s="22" t="str">
        <f>Кубок!C4</f>
        <v>Х</v>
      </c>
      <c r="D4" s="22"/>
      <c r="E4"/>
      <c r="I4"/>
      <c r="J4"/>
      <c r="K4"/>
      <c r="L4"/>
      <c r="M4"/>
      <c r="N4"/>
    </row>
    <row r="5" spans="1:14" ht="12.75">
      <c r="A5" s="21" t="str">
        <f>Кубок!A5</f>
        <v>4. Эвертон - Саутгемптон </v>
      </c>
      <c r="B5" s="22">
        <f>Кубок!B5</f>
        <v>1</v>
      </c>
      <c r="C5" s="22">
        <f>Кубок!C5</f>
        <v>1</v>
      </c>
      <c r="D5" s="22"/>
      <c r="E5"/>
      <c r="I5"/>
      <c r="J5"/>
      <c r="K5"/>
      <c r="L5"/>
      <c r="M5"/>
      <c r="N5"/>
    </row>
    <row r="6" spans="1:14" ht="12.75">
      <c r="A6" s="21" t="str">
        <f>Кубок!A6</f>
        <v>5. Вильяреал - Валенсия </v>
      </c>
      <c r="B6" s="22">
        <f>Кубок!B6</f>
        <v>1</v>
      </c>
      <c r="C6" s="22">
        <f>Кубок!C6</f>
        <v>2</v>
      </c>
      <c r="D6" s="22"/>
      <c r="E6"/>
      <c r="I6"/>
      <c r="J6"/>
      <c r="K6"/>
      <c r="L6"/>
      <c r="M6"/>
      <c r="N6"/>
    </row>
    <row r="7" spans="1:14" ht="12.75">
      <c r="A7" s="21" t="str">
        <f>Кубок!A7</f>
        <v>6. Малага - Алавес </v>
      </c>
      <c r="B7" s="22">
        <f>Кубок!B7</f>
        <v>1</v>
      </c>
      <c r="C7" s="22">
        <f>Кубок!C7</f>
        <v>1</v>
      </c>
      <c r="D7" s="22"/>
      <c r="E7"/>
      <c r="I7"/>
      <c r="J7"/>
      <c r="K7"/>
      <c r="L7"/>
      <c r="M7"/>
      <c r="N7"/>
    </row>
    <row r="8" spans="1:14" ht="12.75">
      <c r="A8" s="21" t="str">
        <f>Кубок!A8</f>
        <v>7. Сент-Этьенн - Бордо </v>
      </c>
      <c r="B8" s="22">
        <f>Кубок!B8</f>
        <v>1</v>
      </c>
      <c r="C8" s="22">
        <f>Кубок!C8</f>
        <v>1</v>
      </c>
      <c r="D8" s="22"/>
      <c r="E8"/>
      <c r="I8"/>
      <c r="J8"/>
      <c r="K8"/>
      <c r="L8"/>
      <c r="M8"/>
      <c r="N8"/>
    </row>
    <row r="9" spans="1:14" ht="12.75">
      <c r="A9" s="21" t="str">
        <f>Кубок!A9</f>
        <v>8. Дженоа - Фиорентина </v>
      </c>
      <c r="B9" s="22">
        <f>Кубок!B9</f>
        <v>2</v>
      </c>
      <c r="C9" s="22">
        <f>Кубок!C9</f>
        <v>2</v>
      </c>
      <c r="D9" s="22"/>
      <c r="E9"/>
      <c r="I9"/>
      <c r="J9"/>
      <c r="K9"/>
      <c r="L9"/>
      <c r="M9"/>
      <c r="N9"/>
    </row>
    <row r="10" spans="1:14" ht="12.75">
      <c r="A10" s="21" t="str">
        <f>Кубок!A10</f>
        <v>9. Челси - Ливерпуль </v>
      </c>
      <c r="B10" s="22">
        <f>Кубок!B10</f>
        <v>1</v>
      </c>
      <c r="C10" s="22">
        <f>Кубок!C10</f>
        <v>1</v>
      </c>
      <c r="D10" s="22"/>
      <c r="E10"/>
      <c r="I10"/>
      <c r="J10"/>
      <c r="K10"/>
      <c r="L10"/>
      <c r="M10"/>
      <c r="N10"/>
    </row>
    <row r="11" spans="1:14" ht="12.75">
      <c r="A11" s="21" t="str">
        <f>Кубок!A11</f>
        <v>10. Сассуоло - Сампдория </v>
      </c>
      <c r="B11" s="22">
        <f>Кубок!B11</f>
        <v>2</v>
      </c>
      <c r="C11" s="22">
        <f>Кубок!C11</f>
        <v>2</v>
      </c>
      <c r="D11" s="22"/>
      <c r="E11"/>
      <c r="I11"/>
      <c r="J11"/>
      <c r="K11"/>
      <c r="L11"/>
      <c r="M11"/>
      <c r="N11"/>
    </row>
    <row r="12" spans="1:14" ht="12.75">
      <c r="A12" s="23" t="str">
        <f>Кубок!A12</f>
        <v>Угадано </v>
      </c>
      <c r="B12" s="22"/>
      <c r="C12" s="22"/>
      <c r="D12" s="6"/>
      <c r="E12"/>
      <c r="I12"/>
      <c r="J12"/>
      <c r="K12"/>
      <c r="L12"/>
      <c r="M12"/>
      <c r="N12"/>
    </row>
    <row r="13" spans="1:14" ht="12.75">
      <c r="A13" s="23" t="str">
        <f>Кубок!A13</f>
        <v>Счёт</v>
      </c>
      <c r="B13" s="46"/>
      <c r="C13" s="47"/>
      <c r="D13" s="6"/>
      <c r="E13"/>
      <c r="I13"/>
      <c r="J13"/>
      <c r="K13"/>
      <c r="L13"/>
      <c r="M13"/>
      <c r="N13"/>
    </row>
    <row r="14" spans="2:11" ht="12.75">
      <c r="B14"/>
      <c r="C14"/>
      <c r="D14"/>
      <c r="E14"/>
      <c r="F14"/>
      <c r="G14"/>
      <c r="H14"/>
      <c r="I14"/>
      <c r="J14"/>
      <c r="K14"/>
    </row>
  </sheetData>
  <sheetProtection/>
  <mergeCells count="1">
    <mergeCell ref="B13:C1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ht="12.75">
      <c r="A1" s="29" t="str">
        <f>Кубок!A1</f>
        <v>GloryShield тур. 05-06.05. </v>
      </c>
      <c r="B1" s="33" t="str">
        <f>Кубок!B1</f>
        <v>Атл</v>
      </c>
      <c r="C1" s="33" t="str">
        <f>Кубок!C1</f>
        <v>Аяк</v>
      </c>
      <c r="D1" s="40" t="str">
        <f>Кубок!D1</f>
        <v>Рез</v>
      </c>
      <c r="I1"/>
      <c r="J1"/>
      <c r="K1"/>
      <c r="L1"/>
      <c r="M1"/>
      <c r="N1"/>
    </row>
    <row r="2" spans="1:14" ht="12.75">
      <c r="A2" s="30" t="str">
        <f>Кубок!A2</f>
        <v>1. Сток Сити - Кр. Пэлас </v>
      </c>
      <c r="B2" s="34">
        <f>Кубок!B2</f>
        <v>1</v>
      </c>
      <c r="C2" s="34">
        <f>Кубок!C2</f>
        <v>1</v>
      </c>
      <c r="D2" s="41">
        <f>Кубок!D2</f>
        <v>2</v>
      </c>
      <c r="I2"/>
      <c r="J2"/>
      <c r="K2"/>
      <c r="L2"/>
      <c r="M2"/>
      <c r="N2"/>
    </row>
    <row r="3" spans="1:14" ht="12.75">
      <c r="A3" s="30" t="str">
        <f>Кубок!A3</f>
        <v>2. Аугсбург - Шальке </v>
      </c>
      <c r="B3" s="34" t="str">
        <f>Кубок!B3</f>
        <v>Х</v>
      </c>
      <c r="C3" s="34">
        <f>Кубок!C3</f>
        <v>2</v>
      </c>
      <c r="D3" s="41">
        <f>Кубок!D3</f>
        <v>2</v>
      </c>
      <c r="I3"/>
      <c r="J3"/>
      <c r="K3"/>
      <c r="L3"/>
      <c r="M3"/>
      <c r="N3"/>
    </row>
    <row r="4" spans="1:14" ht="12.75">
      <c r="A4" s="30" t="str">
        <f>Кубок!A4</f>
        <v>3. Уотфорд - Ньюкасл </v>
      </c>
      <c r="B4" s="34">
        <f>Кубок!B4</f>
        <v>2</v>
      </c>
      <c r="C4" s="34" t="str">
        <f>Кубок!C4</f>
        <v>Х</v>
      </c>
      <c r="D4" s="41">
        <f>Кубок!D4</f>
        <v>1</v>
      </c>
      <c r="I4"/>
      <c r="J4"/>
      <c r="K4"/>
      <c r="L4"/>
      <c r="M4"/>
      <c r="N4"/>
    </row>
    <row r="5" spans="1:14" ht="12.75">
      <c r="A5" s="30" t="str">
        <f>Кубок!A5</f>
        <v>4. Эвертон - Саутгемптон </v>
      </c>
      <c r="B5" s="34">
        <f>Кубок!B5</f>
        <v>1</v>
      </c>
      <c r="C5" s="34">
        <f>Кубок!C5</f>
        <v>1</v>
      </c>
      <c r="D5" s="41" t="str">
        <f>Кубок!D5</f>
        <v>Х</v>
      </c>
      <c r="I5"/>
      <c r="J5"/>
      <c r="K5"/>
      <c r="L5"/>
      <c r="M5"/>
      <c r="N5"/>
    </row>
    <row r="6" spans="1:14" ht="12.75">
      <c r="A6" s="30" t="str">
        <f>Кубок!A6</f>
        <v>5. Вильяреал - Валенсия </v>
      </c>
      <c r="B6" s="34">
        <f>Кубок!B6</f>
        <v>1</v>
      </c>
      <c r="C6" s="43">
        <f>Кубок!C6</f>
        <v>2</v>
      </c>
      <c r="D6" s="41">
        <f>Кубок!D6</f>
        <v>1</v>
      </c>
      <c r="I6"/>
      <c r="J6"/>
      <c r="K6"/>
      <c r="L6"/>
      <c r="M6"/>
      <c r="N6"/>
    </row>
    <row r="7" spans="1:14" ht="12.75">
      <c r="A7" s="30" t="str">
        <f>Кубок!A7</f>
        <v>6. Малага - Алавес </v>
      </c>
      <c r="B7" s="34">
        <f>Кубок!B7</f>
        <v>1</v>
      </c>
      <c r="C7" s="34">
        <f>Кубок!C7</f>
        <v>1</v>
      </c>
      <c r="D7" s="41">
        <f>Кубок!D7</f>
        <v>2</v>
      </c>
      <c r="I7"/>
      <c r="J7"/>
      <c r="K7"/>
      <c r="L7"/>
      <c r="M7"/>
      <c r="N7"/>
    </row>
    <row r="8" spans="1:14" ht="12.75">
      <c r="A8" s="30" t="str">
        <f>Кубок!A8</f>
        <v>7. Сент-Этьенн - Бордо </v>
      </c>
      <c r="B8" s="34">
        <f>Кубок!B8</f>
        <v>1</v>
      </c>
      <c r="C8" s="34">
        <f>Кубок!C8</f>
        <v>1</v>
      </c>
      <c r="D8" s="41">
        <f>Кубок!D8</f>
        <v>2</v>
      </c>
      <c r="I8"/>
      <c r="J8"/>
      <c r="K8"/>
      <c r="L8"/>
      <c r="M8"/>
      <c r="N8"/>
    </row>
    <row r="9" spans="1:14" ht="12.75">
      <c r="A9" s="30" t="str">
        <f>Кубок!A9</f>
        <v>8. Дженоа - Фиорентина </v>
      </c>
      <c r="B9" s="34">
        <f>Кубок!B9</f>
        <v>2</v>
      </c>
      <c r="C9" s="34">
        <f>Кубок!C9</f>
        <v>2</v>
      </c>
      <c r="D9" s="41">
        <f>Кубок!D9</f>
        <v>2</v>
      </c>
      <c r="I9"/>
      <c r="J9"/>
      <c r="K9"/>
      <c r="L9"/>
      <c r="M9"/>
      <c r="N9"/>
    </row>
    <row r="10" spans="1:14" ht="12.75">
      <c r="A10" s="30" t="str">
        <f>Кубок!A10</f>
        <v>9. Челси - Ливерпуль </v>
      </c>
      <c r="B10" s="34">
        <f>Кубок!B10</f>
        <v>1</v>
      </c>
      <c r="C10" s="34">
        <f>Кубок!C10</f>
        <v>1</v>
      </c>
      <c r="D10" s="41">
        <f>Кубок!D10</f>
        <v>1</v>
      </c>
      <c r="I10"/>
      <c r="J10"/>
      <c r="K10"/>
      <c r="L10"/>
      <c r="M10"/>
      <c r="N10"/>
    </row>
    <row r="11" spans="1:14" ht="12.75">
      <c r="A11" s="30" t="str">
        <f>Кубок!A11</f>
        <v>10. Сассуоло - Сампдория </v>
      </c>
      <c r="B11" s="34">
        <f>Кубок!B11</f>
        <v>2</v>
      </c>
      <c r="C11" s="34">
        <f>Кубок!C11</f>
        <v>2</v>
      </c>
      <c r="D11" s="41">
        <f>Кубок!D11</f>
        <v>1</v>
      </c>
      <c r="I11"/>
      <c r="J11"/>
      <c r="K11"/>
      <c r="L11"/>
      <c r="M11"/>
      <c r="N11"/>
    </row>
    <row r="12" spans="1:14" ht="12.75">
      <c r="A12" s="28" t="str">
        <f>Кубок!A12</f>
        <v>Угадано </v>
      </c>
      <c r="B12" s="33">
        <f>Кубок!B12</f>
        <v>3</v>
      </c>
      <c r="C12" s="33">
        <f>Кубок!C12</f>
        <v>3</v>
      </c>
      <c r="I12"/>
      <c r="J12"/>
      <c r="K12"/>
      <c r="L12"/>
      <c r="M12"/>
      <c r="N12"/>
    </row>
    <row r="13" spans="1:14" ht="12.75">
      <c r="A13" s="28" t="str">
        <f>Кубок!A13</f>
        <v>Счёт</v>
      </c>
      <c r="B13" s="49" t="str">
        <f>Кубок!B13</f>
        <v>1-1</v>
      </c>
      <c r="C13" s="49"/>
      <c r="I13"/>
      <c r="J13"/>
      <c r="K13"/>
      <c r="L13"/>
      <c r="M13"/>
      <c r="N13"/>
    </row>
    <row r="14" spans="1:14" ht="12.75">
      <c r="A14" s="28" t="s">
        <v>9</v>
      </c>
      <c r="B14" s="48" t="s">
        <v>23</v>
      </c>
      <c r="C14" s="48"/>
      <c r="I14"/>
      <c r="J14"/>
      <c r="K14"/>
      <c r="L14"/>
      <c r="M14"/>
      <c r="N14"/>
    </row>
  </sheetData>
  <sheetProtection/>
  <mergeCells count="2">
    <mergeCell ref="B14:C14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31" t="s">
        <v>11</v>
      </c>
    </row>
    <row r="2" spans="1:2" ht="12.75">
      <c r="A2" s="11" t="s">
        <v>5</v>
      </c>
      <c r="B2" s="31" t="s">
        <v>22</v>
      </c>
    </row>
    <row r="3" ht="12.75">
      <c r="B3" s="32" t="s">
        <v>12</v>
      </c>
    </row>
    <row r="4" ht="12.75">
      <c r="B4" s="32" t="s">
        <v>13</v>
      </c>
    </row>
    <row r="5" ht="12.75">
      <c r="B5" s="32" t="s">
        <v>14</v>
      </c>
    </row>
    <row r="6" ht="12.75">
      <c r="B6" s="32" t="s">
        <v>15</v>
      </c>
    </row>
    <row r="7" ht="12.75">
      <c r="B7" s="32" t="s">
        <v>16</v>
      </c>
    </row>
    <row r="8" ht="12.75">
      <c r="B8" s="32" t="s">
        <v>17</v>
      </c>
    </row>
    <row r="9" ht="12.75">
      <c r="B9" s="32" t="s">
        <v>18</v>
      </c>
    </row>
    <row r="10" ht="12.75">
      <c r="B10" s="32" t="s">
        <v>19</v>
      </c>
    </row>
    <row r="11" ht="12.75">
      <c r="B11" s="32" t="s">
        <v>20</v>
      </c>
    </row>
    <row r="12" ht="12.75">
      <c r="B12" s="3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2018-05-08T07:40:18Z</dcterms:modified>
  <cp:category/>
  <cp:version/>
  <cp:contentType/>
  <cp:contentStatus/>
</cp:coreProperties>
</file>