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7 тур" sheetId="1" r:id="rId1"/>
    <sheet name="8 тур" sheetId="2" r:id="rId2"/>
    <sheet name="Print" sheetId="3" r:id="rId3"/>
    <sheet name="html" sheetId="4" r:id="rId4"/>
    <sheet name="Программа" sheetId="5" r:id="rId5"/>
  </sheets>
  <definedNames/>
  <calcPr fullCalcOnLoad="1"/>
</workbook>
</file>

<file path=xl/sharedStrings.xml><?xml version="1.0" encoding="utf-8"?>
<sst xmlns="http://schemas.openxmlformats.org/spreadsheetml/2006/main" count="86" uniqueCount="45">
  <si>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</si>
  <si>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</si>
  <si>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</si>
  <si>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</si>
  <si>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</si>
  <si>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</si>
  <si>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</si>
  <si>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>Атл</t>
  </si>
  <si>
    <t>Фио</t>
  </si>
  <si>
    <t>Г.Р</t>
  </si>
  <si>
    <t>Мил</t>
  </si>
  <si>
    <t>Дин</t>
  </si>
  <si>
    <t>ПСЖ</t>
  </si>
  <si>
    <t>М.Ю</t>
  </si>
  <si>
    <t>Х</t>
  </si>
  <si>
    <t>Х2</t>
  </si>
  <si>
    <t>2Х</t>
  </si>
  <si>
    <t>1Х</t>
  </si>
  <si>
    <t xml:space="preserve">13.02. </t>
  </si>
  <si>
    <t xml:space="preserve">1. ЛЧ Базель - М. Сити </t>
  </si>
  <si>
    <t xml:space="preserve">2. ЛЧ Ювентус - Тоттенхэм </t>
  </si>
  <si>
    <t xml:space="preserve">3. ЛЕ Црвена Звезда - ЦСКА </t>
  </si>
  <si>
    <t xml:space="preserve">4. ЛЧ Порту - Ливерпуль </t>
  </si>
  <si>
    <t xml:space="preserve">6. ЛЕ Астана - Спротинг Л </t>
  </si>
  <si>
    <t xml:space="preserve">7. ЛЕ Боруссия Д - Аталанта </t>
  </si>
  <si>
    <t xml:space="preserve">8. ЛЕ Лудогорец - Милан </t>
  </si>
  <si>
    <t xml:space="preserve">9. ЛЕ Марсель - Брага </t>
  </si>
  <si>
    <t xml:space="preserve">10. ЛЕ Ницца - Локомотив М </t>
  </si>
  <si>
    <t xml:space="preserve">15.02. </t>
  </si>
  <si>
    <t xml:space="preserve">1. ЛЕ Реал СС - РБ Зальцбург </t>
  </si>
  <si>
    <t xml:space="preserve">2. ЛЕ Спартак М - Атлетик </t>
  </si>
  <si>
    <t xml:space="preserve">3. ЛЕ Эстерсунд - Арсенал </t>
  </si>
  <si>
    <t xml:space="preserve">4. ЛЕ АЕК Аф - Динамо К </t>
  </si>
  <si>
    <t xml:space="preserve">5. ЛЕ Копенгаген - Атлетико </t>
  </si>
  <si>
    <t xml:space="preserve">6. ЛЕ Лион - Вильяреал </t>
  </si>
  <si>
    <t xml:space="preserve">7. ЛЕ Наполи - РБ Лейпциг </t>
  </si>
  <si>
    <t xml:space="preserve">8. ЛЕ Партизан - Виктория Плз </t>
  </si>
  <si>
    <t xml:space="preserve">9. ЛЕ Селтик - Зенит </t>
  </si>
  <si>
    <t xml:space="preserve">10. ЛЕ Стяуа - Лацио </t>
  </si>
  <si>
    <t>Бар</t>
  </si>
  <si>
    <t xml:space="preserve">1/4. П.м. </t>
  </si>
  <si>
    <t xml:space="preserve">1/4. О.м. </t>
  </si>
  <si>
    <t xml:space="preserve">5. ЛЧ Реал М - Пари-СЖ </t>
  </si>
  <si>
    <t>Пенальти</t>
  </si>
  <si>
    <t>+:-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</si>
</sst>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45" t="str">
        <f>CONCATENATE("A. ",Программа!B1," тур. ",Программа!B2)</f>
        <v>A. 1/4. П.м.  тур. 13.02. </v>
      </c>
      <c r="B1" s="52" t="s">
        <v>39</v>
      </c>
      <c r="C1" s="52" t="s">
        <v>7</v>
      </c>
      <c r="D1" s="48" t="s">
        <v>9</v>
      </c>
      <c r="E1" s="48" t="s">
        <v>8</v>
      </c>
      <c r="F1" s="52" t="s">
        <v>13</v>
      </c>
      <c r="G1" s="52" t="s">
        <v>11</v>
      </c>
      <c r="H1" s="48" t="s">
        <v>10</v>
      </c>
      <c r="I1" s="48" t="s">
        <v>12</v>
      </c>
      <c r="J1" s="54" t="s">
        <v>0</v>
      </c>
    </row>
    <row r="2" spans="1:10" ht="12.75" customHeight="1">
      <c r="A2" s="44" t="str">
        <f>Программа!B3</f>
        <v>1. ЛЧ Базель - М. Сити </v>
      </c>
      <c r="B2" s="51">
        <v>2</v>
      </c>
      <c r="C2" s="51">
        <v>2</v>
      </c>
      <c r="D2" s="49">
        <v>2</v>
      </c>
      <c r="E2" s="49">
        <v>2</v>
      </c>
      <c r="F2" s="51">
        <v>2</v>
      </c>
      <c r="G2" s="51">
        <v>2</v>
      </c>
      <c r="H2" s="49">
        <v>2</v>
      </c>
      <c r="I2" s="49">
        <v>2</v>
      </c>
      <c r="J2" s="51">
        <v>2</v>
      </c>
    </row>
    <row r="3" spans="1:10" ht="12.75">
      <c r="A3" s="44" t="str">
        <f>Программа!B4</f>
        <v>2. ЛЧ Ювентус - Тоттенхэм </v>
      </c>
      <c r="B3" s="51">
        <v>1</v>
      </c>
      <c r="C3" s="51">
        <v>1</v>
      </c>
      <c r="D3" s="49">
        <v>1</v>
      </c>
      <c r="E3" s="49" t="s">
        <v>14</v>
      </c>
      <c r="F3" s="51" t="s">
        <v>17</v>
      </c>
      <c r="G3" s="51">
        <v>1</v>
      </c>
      <c r="H3" s="49">
        <v>1</v>
      </c>
      <c r="I3" s="49">
        <v>1</v>
      </c>
      <c r="J3" s="51" t="s">
        <v>14</v>
      </c>
    </row>
    <row r="4" spans="1:10" ht="12.75">
      <c r="A4" s="44" t="str">
        <f>Программа!B5</f>
        <v>3. ЛЕ Црвена Звезда - ЦСКА </v>
      </c>
      <c r="B4" s="51">
        <v>2</v>
      </c>
      <c r="C4" s="51">
        <v>1</v>
      </c>
      <c r="D4" s="49">
        <v>2</v>
      </c>
      <c r="E4" s="49">
        <v>2</v>
      </c>
      <c r="F4" s="51">
        <v>2</v>
      </c>
      <c r="G4" s="51">
        <v>1</v>
      </c>
      <c r="H4" s="49">
        <v>2</v>
      </c>
      <c r="I4" s="49">
        <v>2</v>
      </c>
      <c r="J4" s="51" t="s">
        <v>14</v>
      </c>
    </row>
    <row r="5" spans="1:10" ht="12.75">
      <c r="A5" s="44" t="str">
        <f>Программа!B6</f>
        <v>4. ЛЧ Порту - Ливерпуль </v>
      </c>
      <c r="B5" s="51">
        <v>1</v>
      </c>
      <c r="C5" s="51">
        <v>2</v>
      </c>
      <c r="D5" s="49" t="s">
        <v>14</v>
      </c>
      <c r="E5" s="49">
        <v>2</v>
      </c>
      <c r="F5" s="51">
        <v>2</v>
      </c>
      <c r="G5" s="51">
        <v>2</v>
      </c>
      <c r="H5" s="49">
        <v>2</v>
      </c>
      <c r="I5" s="49" t="s">
        <v>14</v>
      </c>
      <c r="J5" s="51">
        <v>2</v>
      </c>
    </row>
    <row r="6" spans="1:10" ht="12.75">
      <c r="A6" s="44" t="str">
        <f>Программа!B7</f>
        <v>5. ЛЧ Реал М - Пари-СЖ </v>
      </c>
      <c r="B6" s="51">
        <v>12</v>
      </c>
      <c r="C6" s="51">
        <v>1</v>
      </c>
      <c r="D6" s="49" t="s">
        <v>15</v>
      </c>
      <c r="E6" s="49" t="s">
        <v>14</v>
      </c>
      <c r="F6" s="51">
        <v>1</v>
      </c>
      <c r="G6" s="51">
        <v>1</v>
      </c>
      <c r="H6" s="49">
        <v>1</v>
      </c>
      <c r="I6" s="49" t="s">
        <v>14</v>
      </c>
      <c r="J6" s="51">
        <v>1</v>
      </c>
    </row>
    <row r="7" spans="1:10" ht="12.75">
      <c r="A7" s="44" t="str">
        <f>Программа!B8</f>
        <v>6. ЛЕ Астана - Спротинг Л </v>
      </c>
      <c r="B7" s="51">
        <v>2</v>
      </c>
      <c r="C7" s="51">
        <v>2</v>
      </c>
      <c r="D7" s="49" t="s">
        <v>14</v>
      </c>
      <c r="E7" s="49">
        <v>2</v>
      </c>
      <c r="F7" s="51">
        <v>2</v>
      </c>
      <c r="G7" s="51">
        <v>2</v>
      </c>
      <c r="H7" s="49">
        <v>2</v>
      </c>
      <c r="I7" s="49">
        <v>2</v>
      </c>
      <c r="J7" s="51">
        <v>2</v>
      </c>
    </row>
    <row r="8" spans="1:10" ht="12.75">
      <c r="A8" s="44" t="str">
        <f>Программа!B9</f>
        <v>7. ЛЕ Боруссия Д - Аталанта </v>
      </c>
      <c r="B8" s="51">
        <v>1</v>
      </c>
      <c r="C8" s="51">
        <v>2</v>
      </c>
      <c r="D8" s="49">
        <v>1</v>
      </c>
      <c r="E8" s="49">
        <v>1</v>
      </c>
      <c r="F8" s="51">
        <v>1</v>
      </c>
      <c r="G8" s="51">
        <v>1</v>
      </c>
      <c r="H8" s="49">
        <v>1</v>
      </c>
      <c r="I8" s="49">
        <v>1</v>
      </c>
      <c r="J8" s="51">
        <v>1</v>
      </c>
    </row>
    <row r="9" spans="1:10" ht="12.75">
      <c r="A9" s="44" t="str">
        <f>Программа!B10</f>
        <v>8. ЛЕ Лудогорец - Милан </v>
      </c>
      <c r="B9" s="51">
        <v>2</v>
      </c>
      <c r="C9" s="51" t="s">
        <v>14</v>
      </c>
      <c r="D9" s="49">
        <v>2</v>
      </c>
      <c r="E9" s="49">
        <v>2</v>
      </c>
      <c r="F9" s="51">
        <v>2</v>
      </c>
      <c r="G9" s="51">
        <v>2</v>
      </c>
      <c r="H9" s="49">
        <v>2</v>
      </c>
      <c r="I9" s="49" t="s">
        <v>14</v>
      </c>
      <c r="J9" s="51">
        <v>2</v>
      </c>
    </row>
    <row r="10" spans="1:10" ht="12.75">
      <c r="A10" s="44" t="str">
        <f>Программа!B11</f>
        <v>9. ЛЕ Марсель - Брага </v>
      </c>
      <c r="B10" s="51">
        <v>1</v>
      </c>
      <c r="C10" s="51">
        <v>1</v>
      </c>
      <c r="D10" s="49">
        <v>1</v>
      </c>
      <c r="E10" s="49">
        <v>1</v>
      </c>
      <c r="F10" s="51">
        <v>1</v>
      </c>
      <c r="G10" s="51">
        <v>1</v>
      </c>
      <c r="H10" s="49">
        <v>1</v>
      </c>
      <c r="I10" s="49">
        <v>1</v>
      </c>
      <c r="J10" s="51">
        <v>1</v>
      </c>
    </row>
    <row r="11" spans="1:10" ht="12.75">
      <c r="A11" s="44" t="str">
        <f>Программа!B12</f>
        <v>10. ЛЕ Ницца - Локомотив М </v>
      </c>
      <c r="B11" s="51">
        <v>1</v>
      </c>
      <c r="C11" s="51">
        <v>1</v>
      </c>
      <c r="D11" s="49">
        <v>1</v>
      </c>
      <c r="E11" s="49" t="s">
        <v>14</v>
      </c>
      <c r="F11" s="51">
        <v>1</v>
      </c>
      <c r="G11" s="51">
        <v>1</v>
      </c>
      <c r="H11" s="49">
        <v>2</v>
      </c>
      <c r="I11" s="49" t="s">
        <v>14</v>
      </c>
      <c r="J11" s="51">
        <v>2</v>
      </c>
    </row>
    <row r="12" spans="1:10" ht="12.75">
      <c r="A12" s="46" t="s">
        <v>2</v>
      </c>
      <c r="B12" s="53">
        <f aca="true" t="shared" si="0" ref="B12:I12">SUM(B19:B28)</f>
        <v>6</v>
      </c>
      <c r="C12" s="53">
        <f t="shared" si="0"/>
        <v>5</v>
      </c>
      <c r="D12" s="50">
        <f t="shared" si="0"/>
        <v>4</v>
      </c>
      <c r="E12" s="50">
        <f t="shared" si="0"/>
        <v>7</v>
      </c>
      <c r="F12" s="53">
        <f t="shared" si="0"/>
        <v>8</v>
      </c>
      <c r="G12" s="53">
        <f t="shared" si="0"/>
        <v>7</v>
      </c>
      <c r="H12" s="50">
        <f t="shared" si="0"/>
        <v>8</v>
      </c>
      <c r="I12" s="50">
        <f t="shared" si="0"/>
        <v>4</v>
      </c>
      <c r="J12" s="4"/>
    </row>
    <row r="13" spans="1:10" ht="12.75">
      <c r="A13" s="47" t="s">
        <v>1</v>
      </c>
      <c r="B13" s="60" t="str">
        <f>SUM(B44:B53)&amp;"-"&amp;SUM(C44:C53)</f>
        <v>2-1</v>
      </c>
      <c r="C13" s="61"/>
      <c r="D13" s="62" t="str">
        <f>SUM(D44:D53)&amp;"-"&amp;SUM(E44:E53)</f>
        <v>0-3</v>
      </c>
      <c r="E13" s="63"/>
      <c r="F13" s="60" t="str">
        <f>SUM(F44:F53)&amp;"-"&amp;SUM(G44:G53)</f>
        <v>1-0</v>
      </c>
      <c r="G13" s="61"/>
      <c r="H13" s="62" t="str">
        <f>SUM(H44:H53)&amp;"-"&amp;SUM(I44:I53)</f>
        <v>4-0</v>
      </c>
      <c r="I13" s="63"/>
      <c r="J13" s="2"/>
    </row>
    <row r="14" spans="1:10" ht="12.75">
      <c r="A14" s="5"/>
      <c r="B14" s="18"/>
      <c r="C14" s="18"/>
      <c r="D14" s="18"/>
      <c r="E14" s="18"/>
      <c r="F14" s="18"/>
      <c r="G14" s="18"/>
      <c r="H14" s="18"/>
      <c r="I14" s="18"/>
      <c r="J14" s="2"/>
    </row>
    <row r="17" spans="12:18" ht="13.5" hidden="1" thickBot="1">
      <c r="L17" s="6"/>
      <c r="M17" s="6"/>
      <c r="N17" s="6"/>
      <c r="O17" s="6"/>
      <c r="P17" s="6"/>
      <c r="Q17" s="6"/>
      <c r="R17" s="6"/>
    </row>
    <row r="18" spans="1:18" ht="12.75" hidden="1">
      <c r="A18" s="28" t="s">
        <v>2</v>
      </c>
      <c r="B18" s="29" t="str">
        <f aca="true" t="shared" si="1" ref="B18:I18">B1</f>
        <v>Бар</v>
      </c>
      <c r="C18" s="29" t="str">
        <f t="shared" si="1"/>
        <v>Атл</v>
      </c>
      <c r="D18" s="29" t="str">
        <f t="shared" si="1"/>
        <v>Г.Р</v>
      </c>
      <c r="E18" s="29" t="str">
        <f t="shared" si="1"/>
        <v>Фио</v>
      </c>
      <c r="F18" s="29" t="str">
        <f>F1</f>
        <v>М.Ю</v>
      </c>
      <c r="G18" s="29" t="str">
        <f>G1</f>
        <v>Дин</v>
      </c>
      <c r="H18" s="29" t="str">
        <f t="shared" si="1"/>
        <v>Мил</v>
      </c>
      <c r="I18" s="30" t="str">
        <f t="shared" si="1"/>
        <v>ПСЖ</v>
      </c>
      <c r="J18" s="7"/>
      <c r="K18" s="6"/>
      <c r="L18" s="6"/>
      <c r="M18" s="6"/>
      <c r="N18" s="6"/>
      <c r="O18" s="6"/>
      <c r="P18" s="6"/>
      <c r="Q18" s="6"/>
      <c r="R18" s="6"/>
    </row>
    <row r="19" spans="1:18" ht="12.75" hidden="1">
      <c r="A19" s="31" t="str">
        <f>A2</f>
        <v>1. ЛЧ Базель - М. Сити </v>
      </c>
      <c r="B19" s="17">
        <f aca="true" t="shared" si="2" ref="B19:I28">IF(OR(LEFT(B2)=LEFT($J2),RIGHT(B2)=RIGHT($J2)),1,0)</f>
        <v>1</v>
      </c>
      <c r="C19" s="17">
        <f t="shared" si="2"/>
        <v>1</v>
      </c>
      <c r="D19" s="17">
        <f t="shared" si="2"/>
        <v>1</v>
      </c>
      <c r="E19" s="17">
        <f t="shared" si="2"/>
        <v>1</v>
      </c>
      <c r="F19" s="17">
        <f aca="true" t="shared" si="3" ref="F19:G28">IF(OR(LEFT(F2)=LEFT($J2),RIGHT(F2)=RIGHT($J2)),1,0)</f>
        <v>1</v>
      </c>
      <c r="G19" s="17">
        <f t="shared" si="3"/>
        <v>1</v>
      </c>
      <c r="H19" s="17">
        <f t="shared" si="2"/>
        <v>1</v>
      </c>
      <c r="I19" s="34">
        <f t="shared" si="2"/>
        <v>1</v>
      </c>
      <c r="J19" s="7"/>
      <c r="K19" s="6"/>
      <c r="L19" s="6"/>
      <c r="M19" s="6"/>
      <c r="N19" s="6"/>
      <c r="O19" s="6"/>
      <c r="P19" s="6"/>
      <c r="Q19" s="6"/>
      <c r="R19" s="6"/>
    </row>
    <row r="20" spans="1:18" ht="12.75" hidden="1">
      <c r="A20" s="31" t="str">
        <f aca="true" t="shared" si="4" ref="A20:A28">A3</f>
        <v>2. ЛЧ Ювентус - Тоттенхэм </v>
      </c>
      <c r="B20" s="17">
        <f t="shared" si="2"/>
        <v>0</v>
      </c>
      <c r="C20" s="17">
        <f t="shared" si="2"/>
        <v>0</v>
      </c>
      <c r="D20" s="17">
        <f t="shared" si="2"/>
        <v>0</v>
      </c>
      <c r="E20" s="17">
        <f t="shared" si="2"/>
        <v>1</v>
      </c>
      <c r="F20" s="17">
        <f t="shared" si="3"/>
        <v>1</v>
      </c>
      <c r="G20" s="17">
        <f t="shared" si="3"/>
        <v>0</v>
      </c>
      <c r="H20" s="17">
        <f t="shared" si="2"/>
        <v>0</v>
      </c>
      <c r="I20" s="34">
        <f t="shared" si="2"/>
        <v>0</v>
      </c>
      <c r="J20" s="7"/>
      <c r="K20" s="6"/>
      <c r="L20" s="6"/>
      <c r="M20" s="6"/>
      <c r="N20" s="6"/>
      <c r="O20" s="6"/>
      <c r="P20" s="6"/>
      <c r="Q20" s="6"/>
      <c r="R20" s="6"/>
    </row>
    <row r="21" spans="1:18" ht="12.75" hidden="1">
      <c r="A21" s="31" t="str">
        <f t="shared" si="4"/>
        <v>3. ЛЕ Црвена Звезда - ЦСКА </v>
      </c>
      <c r="B21" s="17">
        <f t="shared" si="2"/>
        <v>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3"/>
        <v>0</v>
      </c>
      <c r="G21" s="17">
        <f t="shared" si="3"/>
        <v>0</v>
      </c>
      <c r="H21" s="17">
        <f t="shared" si="2"/>
        <v>0</v>
      </c>
      <c r="I21" s="34">
        <f t="shared" si="2"/>
        <v>0</v>
      </c>
      <c r="J21" s="7"/>
      <c r="K21" s="6"/>
      <c r="L21" s="6"/>
      <c r="M21" s="6"/>
      <c r="N21" s="6"/>
      <c r="O21" s="6"/>
      <c r="P21" s="6"/>
      <c r="Q21" s="6"/>
      <c r="R21" s="6"/>
    </row>
    <row r="22" spans="1:18" ht="12.75" hidden="1">
      <c r="A22" s="31" t="str">
        <f t="shared" si="4"/>
        <v>4. ЛЧ Порту - Ливерпуль </v>
      </c>
      <c r="B22" s="17">
        <f t="shared" si="2"/>
        <v>0</v>
      </c>
      <c r="C22" s="17">
        <f t="shared" si="2"/>
        <v>1</v>
      </c>
      <c r="D22" s="17">
        <f t="shared" si="2"/>
        <v>0</v>
      </c>
      <c r="E22" s="17">
        <f t="shared" si="2"/>
        <v>1</v>
      </c>
      <c r="F22" s="17">
        <f t="shared" si="3"/>
        <v>1</v>
      </c>
      <c r="G22" s="17">
        <f t="shared" si="3"/>
        <v>1</v>
      </c>
      <c r="H22" s="17">
        <f t="shared" si="2"/>
        <v>1</v>
      </c>
      <c r="I22" s="34">
        <f t="shared" si="2"/>
        <v>0</v>
      </c>
      <c r="J22" s="7"/>
      <c r="K22" s="6"/>
      <c r="L22" s="6"/>
      <c r="M22" s="6"/>
      <c r="N22" s="6"/>
      <c r="O22" s="6"/>
      <c r="P22" s="6"/>
      <c r="Q22" s="6"/>
      <c r="R22" s="6"/>
    </row>
    <row r="23" spans="1:18" ht="12.75" hidden="1">
      <c r="A23" s="31" t="str">
        <f t="shared" si="4"/>
        <v>5. ЛЧ Реал М - Пари-СЖ </v>
      </c>
      <c r="B23" s="17">
        <f t="shared" si="2"/>
        <v>1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3"/>
        <v>1</v>
      </c>
      <c r="G23" s="17">
        <f t="shared" si="3"/>
        <v>1</v>
      </c>
      <c r="H23" s="17">
        <f t="shared" si="2"/>
        <v>1</v>
      </c>
      <c r="I23" s="34">
        <f t="shared" si="2"/>
        <v>0</v>
      </c>
      <c r="J23" s="7"/>
      <c r="K23" s="6"/>
      <c r="L23" s="6"/>
      <c r="M23" s="6"/>
      <c r="N23" s="6"/>
      <c r="O23" s="6"/>
      <c r="P23" s="6"/>
      <c r="Q23" s="6"/>
      <c r="R23" s="6"/>
    </row>
    <row r="24" spans="1:18" ht="12.75" hidden="1">
      <c r="A24" s="31" t="str">
        <f t="shared" si="4"/>
        <v>6. ЛЕ Астана - Спротинг Л </v>
      </c>
      <c r="B24" s="17">
        <f t="shared" si="2"/>
        <v>1</v>
      </c>
      <c r="C24" s="17">
        <f t="shared" si="2"/>
        <v>1</v>
      </c>
      <c r="D24" s="17">
        <f t="shared" si="2"/>
        <v>0</v>
      </c>
      <c r="E24" s="17">
        <f t="shared" si="2"/>
        <v>1</v>
      </c>
      <c r="F24" s="17">
        <f t="shared" si="3"/>
        <v>1</v>
      </c>
      <c r="G24" s="17">
        <f t="shared" si="3"/>
        <v>1</v>
      </c>
      <c r="H24" s="17">
        <f t="shared" si="2"/>
        <v>1</v>
      </c>
      <c r="I24" s="34">
        <f t="shared" si="2"/>
        <v>1</v>
      </c>
      <c r="J24" s="7"/>
      <c r="K24" s="6"/>
      <c r="L24" s="6"/>
      <c r="M24" s="6"/>
      <c r="N24" s="6"/>
      <c r="O24" s="6"/>
      <c r="P24" s="6"/>
      <c r="Q24" s="6"/>
      <c r="R24" s="6"/>
    </row>
    <row r="25" spans="1:18" ht="12.75" hidden="1">
      <c r="A25" s="31" t="str">
        <f t="shared" si="4"/>
        <v>7. ЛЕ Боруссия Д - Аталанта </v>
      </c>
      <c r="B25" s="17">
        <f t="shared" si="2"/>
        <v>1</v>
      </c>
      <c r="C25" s="17">
        <f t="shared" si="2"/>
        <v>0</v>
      </c>
      <c r="D25" s="17">
        <f t="shared" si="2"/>
        <v>1</v>
      </c>
      <c r="E25" s="17">
        <f t="shared" si="2"/>
        <v>1</v>
      </c>
      <c r="F25" s="17">
        <f t="shared" si="3"/>
        <v>1</v>
      </c>
      <c r="G25" s="17">
        <f t="shared" si="3"/>
        <v>1</v>
      </c>
      <c r="H25" s="17">
        <f t="shared" si="2"/>
        <v>1</v>
      </c>
      <c r="I25" s="34">
        <f t="shared" si="2"/>
        <v>1</v>
      </c>
      <c r="J25" s="7"/>
      <c r="K25" s="6"/>
      <c r="L25" s="6"/>
      <c r="M25" s="6"/>
      <c r="N25" s="6"/>
      <c r="O25" s="6"/>
      <c r="P25" s="6"/>
      <c r="Q25" s="6"/>
      <c r="R25" s="6"/>
    </row>
    <row r="26" spans="1:18" ht="12.75" hidden="1">
      <c r="A26" s="31" t="str">
        <f t="shared" si="4"/>
        <v>8. ЛЕ Лудогорец - Милан </v>
      </c>
      <c r="B26" s="17">
        <f t="shared" si="2"/>
        <v>1</v>
      </c>
      <c r="C26" s="17">
        <f t="shared" si="2"/>
        <v>0</v>
      </c>
      <c r="D26" s="17">
        <f t="shared" si="2"/>
        <v>1</v>
      </c>
      <c r="E26" s="17">
        <f t="shared" si="2"/>
        <v>1</v>
      </c>
      <c r="F26" s="17">
        <f t="shared" si="3"/>
        <v>1</v>
      </c>
      <c r="G26" s="17">
        <f t="shared" si="3"/>
        <v>1</v>
      </c>
      <c r="H26" s="17">
        <f t="shared" si="2"/>
        <v>1</v>
      </c>
      <c r="I26" s="34">
        <f t="shared" si="2"/>
        <v>0</v>
      </c>
      <c r="J26" s="7"/>
      <c r="K26" s="6"/>
      <c r="L26" s="6"/>
      <c r="M26" s="6"/>
      <c r="N26" s="6"/>
      <c r="O26" s="6"/>
      <c r="P26" s="6"/>
      <c r="Q26" s="6"/>
      <c r="R26" s="6"/>
    </row>
    <row r="27" spans="1:18" ht="12.75" hidden="1">
      <c r="A27" s="31" t="str">
        <f t="shared" si="4"/>
        <v>9. ЛЕ Марсель - Брага </v>
      </c>
      <c r="B27" s="17">
        <f t="shared" si="2"/>
        <v>1</v>
      </c>
      <c r="C27" s="17">
        <f t="shared" si="2"/>
        <v>1</v>
      </c>
      <c r="D27" s="17">
        <f t="shared" si="2"/>
        <v>1</v>
      </c>
      <c r="E27" s="17">
        <f t="shared" si="2"/>
        <v>1</v>
      </c>
      <c r="F27" s="17">
        <f t="shared" si="3"/>
        <v>1</v>
      </c>
      <c r="G27" s="17">
        <f t="shared" si="3"/>
        <v>1</v>
      </c>
      <c r="H27" s="17">
        <f t="shared" si="2"/>
        <v>1</v>
      </c>
      <c r="I27" s="34">
        <f t="shared" si="2"/>
        <v>1</v>
      </c>
      <c r="J27" s="7"/>
      <c r="K27" s="6"/>
      <c r="L27" s="6"/>
      <c r="M27" s="6"/>
      <c r="N27" s="6"/>
      <c r="O27" s="6"/>
      <c r="P27" s="6"/>
      <c r="Q27" s="6"/>
      <c r="R27" s="6"/>
    </row>
    <row r="28" spans="1:18" ht="12.75" hidden="1">
      <c r="A28" s="31" t="str">
        <f t="shared" si="4"/>
        <v>10. ЛЕ Ницца - Локомотив М </v>
      </c>
      <c r="B28" s="17">
        <f t="shared" si="2"/>
        <v>0</v>
      </c>
      <c r="C28" s="17">
        <f t="shared" si="2"/>
        <v>0</v>
      </c>
      <c r="D28" s="17">
        <f t="shared" si="2"/>
        <v>0</v>
      </c>
      <c r="E28" s="17">
        <f t="shared" si="2"/>
        <v>0</v>
      </c>
      <c r="F28" s="17">
        <f t="shared" si="3"/>
        <v>0</v>
      </c>
      <c r="G28" s="17">
        <f t="shared" si="3"/>
        <v>0</v>
      </c>
      <c r="H28" s="17">
        <f t="shared" si="2"/>
        <v>1</v>
      </c>
      <c r="I28" s="34">
        <f t="shared" si="2"/>
        <v>0</v>
      </c>
      <c r="J28" s="7"/>
      <c r="K28" s="6"/>
      <c r="L28" s="6"/>
      <c r="M28" s="6"/>
      <c r="N28" s="6"/>
      <c r="O28" s="6"/>
      <c r="P28" s="6"/>
      <c r="Q28" s="6"/>
      <c r="R28" s="6"/>
    </row>
    <row r="29" spans="1:18" ht="12.75" hidden="1">
      <c r="A29" s="31"/>
      <c r="B29" s="17"/>
      <c r="C29" s="17"/>
      <c r="D29" s="17"/>
      <c r="E29" s="17"/>
      <c r="F29" s="17"/>
      <c r="G29" s="17"/>
      <c r="H29" s="17"/>
      <c r="I29" s="34"/>
      <c r="J29" s="7"/>
      <c r="K29" s="6"/>
      <c r="L29" s="6"/>
      <c r="M29" s="6"/>
      <c r="N29" s="6"/>
      <c r="O29" s="6"/>
      <c r="P29" s="6"/>
      <c r="Q29" s="6"/>
      <c r="R29" s="6"/>
    </row>
    <row r="30" spans="1:18" ht="12.75" hidden="1">
      <c r="A30" s="31" t="s">
        <v>3</v>
      </c>
      <c r="B30" s="4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35" t="e">
        <f>#REF!</f>
        <v>#REF!</v>
      </c>
      <c r="J30" s="7"/>
      <c r="K30" s="6"/>
      <c r="L30" s="6"/>
      <c r="M30" s="6"/>
      <c r="N30" s="6"/>
      <c r="O30" s="6"/>
      <c r="P30" s="6"/>
      <c r="Q30" s="6"/>
      <c r="R30" s="6"/>
    </row>
    <row r="31" spans="1:18" ht="12.75" hidden="1">
      <c r="A31" s="31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2" t="e">
        <f>IF(OR(LEFT(#REF!)=LEFT(#REF!),RIGHT(#REF!)=RIGHT(#REF!)),1,0)</f>
        <v>#REF!</v>
      </c>
      <c r="E31" s="2" t="e">
        <f>IF(OR(LEFT(#REF!)=LEFT(#REF!),RIGHT(#REF!)=RIGHT(#REF!)),1,0)</f>
        <v>#REF!</v>
      </c>
      <c r="F31" s="2" t="e">
        <f>IF(OR(LEFT(#REF!)=LEFT(#REF!),RIGHT(#REF!)=RIGHT(#REF!)),1,0)</f>
        <v>#REF!</v>
      </c>
      <c r="G31" s="2" t="e">
        <f>IF(OR(LEFT(#REF!)=LEFT(#REF!),RIGHT(#REF!)=RIGHT(#REF!)),1,0)</f>
        <v>#REF!</v>
      </c>
      <c r="H31" s="2" t="e">
        <f>IF(OR(LEFT(#REF!)=LEFT(#REF!),RIGHT(#REF!)=RIGHT(#REF!)),1,0)</f>
        <v>#REF!</v>
      </c>
      <c r="I31" s="36" t="e">
        <f>IF(OR(LEFT(#REF!)=LEFT(#REF!),RIGHT(#REF!)=RIGHT(#REF!)),1,0)</f>
        <v>#REF!</v>
      </c>
      <c r="J31" s="7"/>
      <c r="K31" s="6"/>
      <c r="L31" s="6"/>
      <c r="M31" s="6"/>
      <c r="N31" s="6"/>
      <c r="O31" s="6"/>
      <c r="P31" s="6"/>
      <c r="Q31" s="6"/>
      <c r="R31" s="6"/>
    </row>
    <row r="32" spans="1:18" ht="12.75" hidden="1">
      <c r="A32" s="31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2" t="e">
        <f>IF(OR(LEFT(#REF!)=LEFT(#REF!),RIGHT(#REF!)=RIGHT(#REF!)),1,0)</f>
        <v>#REF!</v>
      </c>
      <c r="G32" s="2" t="e">
        <f>IF(OR(LEFT(#REF!)=LEFT(#REF!),RIGHT(#REF!)=RIGHT(#REF!)),1,0)</f>
        <v>#REF!</v>
      </c>
      <c r="H32" s="2" t="e">
        <f>IF(OR(LEFT(#REF!)=LEFT(#REF!),RIGHT(#REF!)=RIGHT(#REF!)),1,0)</f>
        <v>#REF!</v>
      </c>
      <c r="I32" s="36" t="e">
        <f>IF(OR(LEFT(#REF!)=LEFT(#REF!),RIGHT(#REF!)=RIGHT(#REF!)),1,0)</f>
        <v>#REF!</v>
      </c>
      <c r="J32" s="7"/>
      <c r="K32" s="6"/>
      <c r="L32" s="6"/>
      <c r="M32" s="6"/>
      <c r="N32" s="6"/>
      <c r="O32" s="6"/>
      <c r="P32" s="6"/>
      <c r="Q32" s="6"/>
      <c r="R32" s="6"/>
    </row>
    <row r="33" spans="1:18" ht="12.75" hidden="1">
      <c r="A33" s="31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2" t="e">
        <f>IF(OR(LEFT(#REF!)=LEFT(#REF!),RIGHT(#REF!)=RIGHT(#REF!)),1,0)</f>
        <v>#REF!</v>
      </c>
      <c r="G33" s="2" t="e">
        <f>IF(OR(LEFT(#REF!)=LEFT(#REF!),RIGHT(#REF!)=RIGHT(#REF!)),1,0)</f>
        <v>#REF!</v>
      </c>
      <c r="H33" s="2" t="e">
        <f>IF(OR(LEFT(#REF!)=LEFT(#REF!),RIGHT(#REF!)=RIGHT(#REF!)),1,0)</f>
        <v>#REF!</v>
      </c>
      <c r="I33" s="36" t="e">
        <f>IF(OR(LEFT(#REF!)=LEFT(#REF!),RIGHT(#REF!)=RIGHT(#REF!)),1,0)</f>
        <v>#REF!</v>
      </c>
      <c r="J33" s="7"/>
      <c r="K33" s="6"/>
      <c r="L33" s="6"/>
      <c r="M33" s="6"/>
      <c r="N33" s="6"/>
      <c r="O33" s="6"/>
      <c r="P33" s="6"/>
      <c r="Q33" s="6"/>
      <c r="R33" s="6"/>
    </row>
    <row r="34" spans="1:18" ht="12.75" hidden="1">
      <c r="A34" s="31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2" t="e">
        <f>IF(OR(LEFT(#REF!)=LEFT(#REF!),RIGHT(#REF!)=RIGHT(#REF!)),1,0)</f>
        <v>#REF!</v>
      </c>
      <c r="G34" s="2" t="e">
        <f>IF(OR(LEFT(#REF!)=LEFT(#REF!),RIGHT(#REF!)=RIGHT(#REF!)),1,0)</f>
        <v>#REF!</v>
      </c>
      <c r="H34" s="2" t="e">
        <f>IF(OR(LEFT(#REF!)=LEFT(#REF!),RIGHT(#REF!)=RIGHT(#REF!)),1,0)</f>
        <v>#REF!</v>
      </c>
      <c r="I34" s="36" t="e">
        <f>IF(OR(LEFT(#REF!)=LEFT(#REF!),RIGHT(#REF!)=RIGHT(#REF!)),1,0)</f>
        <v>#REF!</v>
      </c>
      <c r="J34" s="7"/>
      <c r="K34" s="6"/>
      <c r="L34" s="6"/>
      <c r="M34" s="6"/>
      <c r="N34" s="6"/>
      <c r="O34" s="6"/>
      <c r="P34" s="6"/>
      <c r="Q34" s="6"/>
      <c r="R34" s="6"/>
    </row>
    <row r="35" spans="1:18" ht="12.75" hidden="1">
      <c r="A35" s="31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2" t="e">
        <f>IF(OR(LEFT(#REF!)=LEFT(#REF!),RIGHT(#REF!)=RIGHT(#REF!)),1,0)</f>
        <v>#REF!</v>
      </c>
      <c r="G35" s="2" t="e">
        <f>IF(OR(LEFT(#REF!)=LEFT(#REF!),RIGHT(#REF!)=RIGHT(#REF!)),1,0)</f>
        <v>#REF!</v>
      </c>
      <c r="H35" s="2" t="e">
        <f>IF(OR(LEFT(#REF!)=LEFT(#REF!),RIGHT(#REF!)=RIGHT(#REF!)),1,0)</f>
        <v>#REF!</v>
      </c>
      <c r="I35" s="36" t="e">
        <f>IF(OR(LEFT(#REF!)=LEFT(#REF!),RIGHT(#REF!)=RIGHT(#REF!)),1,0)</f>
        <v>#REF!</v>
      </c>
      <c r="J35" s="7"/>
      <c r="K35" s="6"/>
      <c r="L35" s="6"/>
      <c r="M35" s="6"/>
      <c r="N35" s="6"/>
      <c r="O35" s="6"/>
      <c r="P35" s="6"/>
      <c r="Q35" s="6"/>
      <c r="R35" s="6"/>
    </row>
    <row r="36" spans="1:18" ht="12.75" hidden="1">
      <c r="A36" s="31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2" t="e">
        <f>IF(OR(LEFT(#REF!)=LEFT(#REF!),RIGHT(#REF!)=RIGHT(#REF!)),1,0)</f>
        <v>#REF!</v>
      </c>
      <c r="G36" s="2" t="e">
        <f>IF(OR(LEFT(#REF!)=LEFT(#REF!),RIGHT(#REF!)=RIGHT(#REF!)),1,0)</f>
        <v>#REF!</v>
      </c>
      <c r="H36" s="2" t="e">
        <f>IF(OR(LEFT(#REF!)=LEFT(#REF!),RIGHT(#REF!)=RIGHT(#REF!)),1,0)</f>
        <v>#REF!</v>
      </c>
      <c r="I36" s="36" t="e">
        <f>IF(OR(LEFT(#REF!)=LEFT(#REF!),RIGHT(#REF!)=RIGHT(#REF!)),1,0)</f>
        <v>#REF!</v>
      </c>
      <c r="J36" s="7"/>
      <c r="K36" s="6"/>
      <c r="L36" s="6"/>
      <c r="M36" s="6"/>
      <c r="N36" s="6"/>
      <c r="O36" s="6"/>
      <c r="P36" s="6"/>
      <c r="Q36" s="6"/>
      <c r="R36" s="6"/>
    </row>
    <row r="37" spans="1:18" ht="12.75" hidden="1">
      <c r="A37" s="31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2" t="e">
        <f>IF(OR(LEFT(#REF!)=LEFT(#REF!),RIGHT(#REF!)=RIGHT(#REF!)),1,0)</f>
        <v>#REF!</v>
      </c>
      <c r="G37" s="2" t="e">
        <f>IF(OR(LEFT(#REF!)=LEFT(#REF!),RIGHT(#REF!)=RIGHT(#REF!)),1,0)</f>
        <v>#REF!</v>
      </c>
      <c r="H37" s="2" t="e">
        <f>IF(OR(LEFT(#REF!)=LEFT(#REF!),RIGHT(#REF!)=RIGHT(#REF!)),1,0)</f>
        <v>#REF!</v>
      </c>
      <c r="I37" s="36" t="e">
        <f>IF(OR(LEFT(#REF!)=LEFT(#REF!),RIGHT(#REF!)=RIGHT(#REF!)),1,0)</f>
        <v>#REF!</v>
      </c>
      <c r="J37" s="7"/>
      <c r="K37" s="6"/>
      <c r="L37" s="6"/>
      <c r="M37" s="6"/>
      <c r="N37" s="6"/>
      <c r="O37" s="6"/>
      <c r="P37" s="6"/>
      <c r="Q37" s="6"/>
      <c r="R37" s="6"/>
    </row>
    <row r="38" spans="1:18" ht="12.75" hidden="1">
      <c r="A38" s="31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2" t="e">
        <f>IF(OR(LEFT(#REF!)=LEFT(#REF!),RIGHT(#REF!)=RIGHT(#REF!)),1,0)</f>
        <v>#REF!</v>
      </c>
      <c r="G38" s="2" t="e">
        <f>IF(OR(LEFT(#REF!)=LEFT(#REF!),RIGHT(#REF!)=RIGHT(#REF!)),1,0)</f>
        <v>#REF!</v>
      </c>
      <c r="H38" s="2" t="e">
        <f>IF(OR(LEFT(#REF!)=LEFT(#REF!),RIGHT(#REF!)=RIGHT(#REF!)),1,0)</f>
        <v>#REF!</v>
      </c>
      <c r="I38" s="36" t="e">
        <f>IF(OR(LEFT(#REF!)=LEFT(#REF!),RIGHT(#REF!)=RIGHT(#REF!)),1,0)</f>
        <v>#REF!</v>
      </c>
      <c r="J38" s="7"/>
      <c r="K38" s="6"/>
      <c r="L38" s="6"/>
      <c r="M38" s="6"/>
      <c r="N38" s="6"/>
      <c r="O38" s="6"/>
      <c r="P38" s="6"/>
      <c r="Q38" s="6"/>
      <c r="R38" s="6"/>
    </row>
    <row r="39" spans="1:18" ht="12.75" hidden="1">
      <c r="A39" s="31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2" t="e">
        <f>IF(OR(LEFT(#REF!)=LEFT(#REF!),RIGHT(#REF!)=RIGHT(#REF!)),1,0)</f>
        <v>#REF!</v>
      </c>
      <c r="G39" s="2" t="e">
        <f>IF(OR(LEFT(#REF!)=LEFT(#REF!),RIGHT(#REF!)=RIGHT(#REF!)),1,0)</f>
        <v>#REF!</v>
      </c>
      <c r="H39" s="2" t="e">
        <f>IF(OR(LEFT(#REF!)=LEFT(#REF!),RIGHT(#REF!)=RIGHT(#REF!)),1,0)</f>
        <v>#REF!</v>
      </c>
      <c r="I39" s="36" t="e">
        <f>IF(OR(LEFT(#REF!)=LEFT(#REF!),RIGHT(#REF!)=RIGHT(#REF!)),1,0)</f>
        <v>#REF!</v>
      </c>
      <c r="J39" s="7"/>
      <c r="K39" s="6"/>
      <c r="L39" s="6"/>
      <c r="M39" s="6"/>
      <c r="N39" s="6"/>
      <c r="O39" s="6"/>
      <c r="P39" s="6"/>
      <c r="Q39" s="6"/>
      <c r="R39" s="6"/>
    </row>
    <row r="40" spans="1:18" ht="12.75" hidden="1">
      <c r="A40" s="31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2" t="e">
        <f>IF(OR(LEFT(#REF!)=LEFT(#REF!),RIGHT(#REF!)=RIGHT(#REF!)),1,0)</f>
        <v>#REF!</v>
      </c>
      <c r="G40" s="2" t="e">
        <f>IF(OR(LEFT(#REF!)=LEFT(#REF!),RIGHT(#REF!)=RIGHT(#REF!)),1,0)</f>
        <v>#REF!</v>
      </c>
      <c r="H40" s="2" t="e">
        <f>IF(OR(LEFT(#REF!)=LEFT(#REF!),RIGHT(#REF!)=RIGHT(#REF!)),1,0)</f>
        <v>#REF!</v>
      </c>
      <c r="I40" s="36" t="e">
        <f>IF(OR(LEFT(#REF!)=LEFT(#REF!),RIGHT(#REF!)=RIGHT(#REF!)),1,0)</f>
        <v>#REF!</v>
      </c>
      <c r="J40" s="7"/>
      <c r="K40" s="6"/>
      <c r="L40" s="6"/>
      <c r="M40" s="6"/>
      <c r="N40" s="6"/>
      <c r="O40" s="6"/>
      <c r="P40" s="6"/>
      <c r="Q40" s="6"/>
      <c r="R40" s="6"/>
    </row>
    <row r="41" spans="1:18" ht="12.75" hidden="1">
      <c r="A41" s="31"/>
      <c r="B41" s="2"/>
      <c r="C41" s="2"/>
      <c r="D41" s="2"/>
      <c r="E41" s="2"/>
      <c r="F41" s="2"/>
      <c r="G41" s="2"/>
      <c r="H41" s="2"/>
      <c r="I41" s="36"/>
      <c r="J41" s="7"/>
      <c r="K41" s="6"/>
      <c r="L41" s="6"/>
      <c r="M41" s="6"/>
      <c r="N41" s="6"/>
      <c r="O41" s="6"/>
      <c r="P41" s="6"/>
      <c r="Q41" s="6"/>
      <c r="R41" s="6"/>
    </row>
    <row r="42" spans="2:9" ht="13.5" hidden="1" thickBot="1">
      <c r="B42" s="4"/>
      <c r="C42" s="4"/>
      <c r="D42" s="4"/>
      <c r="E42" s="4"/>
      <c r="F42" s="4"/>
      <c r="G42" s="4"/>
      <c r="H42" s="4"/>
      <c r="I42" s="4"/>
    </row>
    <row r="43" spans="1:17" ht="12.75" hidden="1">
      <c r="A43" s="28" t="s">
        <v>4</v>
      </c>
      <c r="B43" s="29" t="str">
        <f aca="true" t="shared" si="5" ref="B43:I43">B1</f>
        <v>Бар</v>
      </c>
      <c r="C43" s="29" t="str">
        <f t="shared" si="5"/>
        <v>Атл</v>
      </c>
      <c r="D43" s="29" t="str">
        <f t="shared" si="5"/>
        <v>Г.Р</v>
      </c>
      <c r="E43" s="29" t="str">
        <f t="shared" si="5"/>
        <v>Фио</v>
      </c>
      <c r="F43" s="29" t="str">
        <f>F1</f>
        <v>М.Ю</v>
      </c>
      <c r="G43" s="29" t="str">
        <f>G1</f>
        <v>Дин</v>
      </c>
      <c r="H43" s="29" t="str">
        <f t="shared" si="5"/>
        <v>Мил</v>
      </c>
      <c r="I43" s="30" t="str">
        <f t="shared" si="5"/>
        <v>ПСЖ</v>
      </c>
      <c r="J43" s="7"/>
      <c r="K43" s="6"/>
      <c r="L43" s="6"/>
      <c r="M43" s="6"/>
      <c r="N43" s="6"/>
      <c r="O43" s="6"/>
      <c r="P43" s="6"/>
      <c r="Q43" s="6"/>
    </row>
    <row r="44" spans="1:17" ht="12.75" hidden="1">
      <c r="A44" s="31" t="str">
        <f>A2</f>
        <v>1. ЛЧ Базель - М. Сити </v>
      </c>
      <c r="B44" s="7">
        <f aca="true" t="shared" si="6" ref="B44:B53">IF(B19&gt;C19,1,0)</f>
        <v>0</v>
      </c>
      <c r="C44" s="27">
        <f aca="true" t="shared" si="7" ref="C44:C53">IF(C19&gt;B19,1,0)</f>
        <v>0</v>
      </c>
      <c r="D44" s="7">
        <f aca="true" t="shared" si="8" ref="D44:D53">IF(D19&gt;E19,1,0)</f>
        <v>0</v>
      </c>
      <c r="E44" s="7">
        <f aca="true" t="shared" si="9" ref="E44:E53">IF(E19&gt;D19,1,0)</f>
        <v>0</v>
      </c>
      <c r="F44" s="7">
        <f>IF(F19&gt;G19,1,0)</f>
        <v>0</v>
      </c>
      <c r="G44" s="7">
        <f aca="true" t="shared" si="10" ref="G44:G53">IF(G19&gt;F19,1,0)</f>
        <v>0</v>
      </c>
      <c r="H44" s="7">
        <f aca="true" t="shared" si="11" ref="H44:H53">IF(H19&gt;I19,1,0)</f>
        <v>0</v>
      </c>
      <c r="I44" s="32">
        <f aca="true" t="shared" si="12" ref="I44:I53">IF(I19&gt;H19,1,0)</f>
        <v>0</v>
      </c>
      <c r="J44" s="7"/>
      <c r="K44" s="6"/>
      <c r="L44" s="6"/>
      <c r="M44" s="6"/>
      <c r="N44" s="6"/>
      <c r="O44" s="6"/>
      <c r="P44" s="6"/>
      <c r="Q44" s="6"/>
    </row>
    <row r="45" spans="1:17" ht="12.75" hidden="1">
      <c r="A45" s="31" t="str">
        <f aca="true" t="shared" si="13" ref="A45:A53">A3</f>
        <v>2. ЛЧ Ювентус - Тоттенхэм </v>
      </c>
      <c r="B45" s="7">
        <f t="shared" si="6"/>
        <v>0</v>
      </c>
      <c r="C45" s="27">
        <f t="shared" si="7"/>
        <v>0</v>
      </c>
      <c r="D45" s="7">
        <f t="shared" si="8"/>
        <v>0</v>
      </c>
      <c r="E45" s="7">
        <f t="shared" si="9"/>
        <v>1</v>
      </c>
      <c r="F45" s="7">
        <f aca="true" t="shared" si="14" ref="F45:F53">IF(F20&gt;G20,1,0)</f>
        <v>1</v>
      </c>
      <c r="G45" s="7">
        <f t="shared" si="10"/>
        <v>0</v>
      </c>
      <c r="H45" s="7">
        <f t="shared" si="11"/>
        <v>0</v>
      </c>
      <c r="I45" s="32">
        <f t="shared" si="12"/>
        <v>0</v>
      </c>
      <c r="J45" s="7"/>
      <c r="K45" s="6"/>
      <c r="L45" s="6"/>
      <c r="M45" s="6"/>
      <c r="N45" s="6"/>
      <c r="O45" s="6"/>
      <c r="P45" s="6"/>
      <c r="Q45" s="6"/>
    </row>
    <row r="46" spans="1:17" ht="12.75" hidden="1">
      <c r="A46" s="31" t="str">
        <f t="shared" si="13"/>
        <v>3. ЛЕ Црвена Звезда - ЦСКА </v>
      </c>
      <c r="B46" s="7">
        <f t="shared" si="6"/>
        <v>0</v>
      </c>
      <c r="C46" s="27">
        <f t="shared" si="7"/>
        <v>0</v>
      </c>
      <c r="D46" s="7">
        <f t="shared" si="8"/>
        <v>0</v>
      </c>
      <c r="E46" s="7">
        <f t="shared" si="9"/>
        <v>0</v>
      </c>
      <c r="F46" s="7">
        <f t="shared" si="14"/>
        <v>0</v>
      </c>
      <c r="G46" s="7">
        <f t="shared" si="10"/>
        <v>0</v>
      </c>
      <c r="H46" s="7">
        <f t="shared" si="11"/>
        <v>0</v>
      </c>
      <c r="I46" s="32">
        <f t="shared" si="12"/>
        <v>0</v>
      </c>
      <c r="J46" s="7"/>
      <c r="K46" s="6"/>
      <c r="L46" s="6"/>
      <c r="M46" s="6"/>
      <c r="N46" s="6"/>
      <c r="O46" s="6"/>
      <c r="P46" s="6"/>
      <c r="Q46" s="6"/>
    </row>
    <row r="47" spans="1:17" ht="12.75" hidden="1">
      <c r="A47" s="31" t="str">
        <f t="shared" si="13"/>
        <v>4. ЛЧ Порту - Ливерпуль </v>
      </c>
      <c r="B47" s="7">
        <f t="shared" si="6"/>
        <v>0</v>
      </c>
      <c r="C47" s="27">
        <f t="shared" si="7"/>
        <v>1</v>
      </c>
      <c r="D47" s="7">
        <f t="shared" si="8"/>
        <v>0</v>
      </c>
      <c r="E47" s="7">
        <f t="shared" si="9"/>
        <v>1</v>
      </c>
      <c r="F47" s="7">
        <f t="shared" si="14"/>
        <v>0</v>
      </c>
      <c r="G47" s="7">
        <f t="shared" si="10"/>
        <v>0</v>
      </c>
      <c r="H47" s="7">
        <f t="shared" si="11"/>
        <v>1</v>
      </c>
      <c r="I47" s="32">
        <f t="shared" si="12"/>
        <v>0</v>
      </c>
      <c r="J47" s="7"/>
      <c r="K47" s="6"/>
      <c r="L47" s="6"/>
      <c r="M47" s="6"/>
      <c r="N47" s="6"/>
      <c r="O47" s="6"/>
      <c r="P47" s="6"/>
      <c r="Q47" s="6"/>
    </row>
    <row r="48" spans="1:17" ht="12.75" hidden="1">
      <c r="A48" s="31" t="str">
        <f t="shared" si="13"/>
        <v>5. ЛЧ Реал М - Пари-СЖ </v>
      </c>
      <c r="B48" s="7">
        <f t="shared" si="6"/>
        <v>0</v>
      </c>
      <c r="C48" s="27">
        <f t="shared" si="7"/>
        <v>0</v>
      </c>
      <c r="D48" s="7">
        <f t="shared" si="8"/>
        <v>0</v>
      </c>
      <c r="E48" s="7">
        <f t="shared" si="9"/>
        <v>0</v>
      </c>
      <c r="F48" s="7">
        <f t="shared" si="14"/>
        <v>0</v>
      </c>
      <c r="G48" s="7">
        <f t="shared" si="10"/>
        <v>0</v>
      </c>
      <c r="H48" s="7">
        <f t="shared" si="11"/>
        <v>1</v>
      </c>
      <c r="I48" s="32">
        <f t="shared" si="12"/>
        <v>0</v>
      </c>
      <c r="J48" s="7"/>
      <c r="K48" s="6"/>
      <c r="L48" s="6"/>
      <c r="M48" s="6"/>
      <c r="N48" s="6"/>
      <c r="O48" s="6"/>
      <c r="P48" s="6"/>
      <c r="Q48" s="6"/>
    </row>
    <row r="49" spans="1:17" ht="12.75" hidden="1">
      <c r="A49" s="31" t="str">
        <f t="shared" si="13"/>
        <v>6. ЛЕ Астана - Спротинг Л </v>
      </c>
      <c r="B49" s="7">
        <f t="shared" si="6"/>
        <v>0</v>
      </c>
      <c r="C49" s="27">
        <f t="shared" si="7"/>
        <v>0</v>
      </c>
      <c r="D49" s="7">
        <f t="shared" si="8"/>
        <v>0</v>
      </c>
      <c r="E49" s="7">
        <f t="shared" si="9"/>
        <v>1</v>
      </c>
      <c r="F49" s="7">
        <f t="shared" si="14"/>
        <v>0</v>
      </c>
      <c r="G49" s="7">
        <f t="shared" si="10"/>
        <v>0</v>
      </c>
      <c r="H49" s="7">
        <f t="shared" si="11"/>
        <v>0</v>
      </c>
      <c r="I49" s="32">
        <f t="shared" si="12"/>
        <v>0</v>
      </c>
      <c r="J49" s="7"/>
      <c r="K49" s="6"/>
      <c r="L49" s="6"/>
      <c r="M49" s="6"/>
      <c r="N49" s="6"/>
      <c r="O49" s="6"/>
      <c r="P49" s="6"/>
      <c r="Q49" s="6"/>
    </row>
    <row r="50" spans="1:17" ht="12.75" hidden="1">
      <c r="A50" s="31" t="str">
        <f t="shared" si="13"/>
        <v>7. ЛЕ Боруссия Д - Аталанта </v>
      </c>
      <c r="B50" s="7">
        <f t="shared" si="6"/>
        <v>1</v>
      </c>
      <c r="C50" s="27">
        <f t="shared" si="7"/>
        <v>0</v>
      </c>
      <c r="D50" s="7">
        <f t="shared" si="8"/>
        <v>0</v>
      </c>
      <c r="E50" s="7">
        <f t="shared" si="9"/>
        <v>0</v>
      </c>
      <c r="F50" s="7">
        <f t="shared" si="14"/>
        <v>0</v>
      </c>
      <c r="G50" s="7">
        <f t="shared" si="10"/>
        <v>0</v>
      </c>
      <c r="H50" s="7">
        <f t="shared" si="11"/>
        <v>0</v>
      </c>
      <c r="I50" s="32">
        <f t="shared" si="12"/>
        <v>0</v>
      </c>
      <c r="J50" s="7"/>
      <c r="K50" s="6"/>
      <c r="L50" s="6"/>
      <c r="M50" s="6"/>
      <c r="N50" s="6"/>
      <c r="O50" s="6"/>
      <c r="P50" s="6"/>
      <c r="Q50" s="6"/>
    </row>
    <row r="51" spans="1:17" ht="12.75" hidden="1">
      <c r="A51" s="31" t="str">
        <f t="shared" si="13"/>
        <v>8. ЛЕ Лудогорец - Милан </v>
      </c>
      <c r="B51" s="7">
        <f t="shared" si="6"/>
        <v>1</v>
      </c>
      <c r="C51" s="27">
        <f t="shared" si="7"/>
        <v>0</v>
      </c>
      <c r="D51" s="7">
        <f t="shared" si="8"/>
        <v>0</v>
      </c>
      <c r="E51" s="7">
        <f t="shared" si="9"/>
        <v>0</v>
      </c>
      <c r="F51" s="7">
        <f t="shared" si="14"/>
        <v>0</v>
      </c>
      <c r="G51" s="7">
        <f t="shared" si="10"/>
        <v>0</v>
      </c>
      <c r="H51" s="7">
        <f t="shared" si="11"/>
        <v>1</v>
      </c>
      <c r="I51" s="32">
        <f t="shared" si="12"/>
        <v>0</v>
      </c>
      <c r="J51" s="7"/>
      <c r="K51" s="6"/>
      <c r="L51" s="6"/>
      <c r="M51" s="6"/>
      <c r="N51" s="6"/>
      <c r="O51" s="6"/>
      <c r="P51" s="6"/>
      <c r="Q51" s="6"/>
    </row>
    <row r="52" spans="1:17" ht="12.75" hidden="1">
      <c r="A52" s="31" t="str">
        <f t="shared" si="13"/>
        <v>9. ЛЕ Марсель - Брага </v>
      </c>
      <c r="B52" s="7">
        <f t="shared" si="6"/>
        <v>0</v>
      </c>
      <c r="C52" s="27">
        <f t="shared" si="7"/>
        <v>0</v>
      </c>
      <c r="D52" s="7">
        <f t="shared" si="8"/>
        <v>0</v>
      </c>
      <c r="E52" s="7">
        <f t="shared" si="9"/>
        <v>0</v>
      </c>
      <c r="F52" s="7">
        <f t="shared" si="14"/>
        <v>0</v>
      </c>
      <c r="G52" s="7">
        <f t="shared" si="10"/>
        <v>0</v>
      </c>
      <c r="H52" s="7">
        <f t="shared" si="11"/>
        <v>0</v>
      </c>
      <c r="I52" s="32">
        <f t="shared" si="12"/>
        <v>0</v>
      </c>
      <c r="J52" s="7"/>
      <c r="K52" s="6"/>
      <c r="L52" s="6"/>
      <c r="M52" s="6"/>
      <c r="N52" s="6"/>
      <c r="O52" s="6"/>
      <c r="P52" s="6"/>
      <c r="Q52" s="6"/>
    </row>
    <row r="53" spans="1:17" ht="12.75" hidden="1">
      <c r="A53" s="31" t="str">
        <f t="shared" si="13"/>
        <v>10. ЛЕ Ницца - Локомотив М </v>
      </c>
      <c r="B53" s="7">
        <f t="shared" si="6"/>
        <v>0</v>
      </c>
      <c r="C53" s="27">
        <f t="shared" si="7"/>
        <v>0</v>
      </c>
      <c r="D53" s="7">
        <f t="shared" si="8"/>
        <v>0</v>
      </c>
      <c r="E53" s="7">
        <f t="shared" si="9"/>
        <v>0</v>
      </c>
      <c r="F53" s="7">
        <f t="shared" si="14"/>
        <v>0</v>
      </c>
      <c r="G53" s="7">
        <f t="shared" si="10"/>
        <v>0</v>
      </c>
      <c r="H53" s="7">
        <f t="shared" si="11"/>
        <v>1</v>
      </c>
      <c r="I53" s="32">
        <f t="shared" si="12"/>
        <v>0</v>
      </c>
      <c r="J53" s="7"/>
      <c r="K53" s="6"/>
      <c r="L53" s="6"/>
      <c r="M53" s="6"/>
      <c r="N53" s="6"/>
      <c r="O53" s="6"/>
      <c r="P53" s="6"/>
      <c r="Q53" s="6"/>
    </row>
    <row r="54" spans="1:17" ht="12.75" hidden="1">
      <c r="A54" s="31"/>
      <c r="B54" s="7"/>
      <c r="C54" s="27"/>
      <c r="D54" s="7"/>
      <c r="E54" s="7"/>
      <c r="F54" s="7"/>
      <c r="G54" s="7"/>
      <c r="H54" s="7"/>
      <c r="I54" s="32"/>
      <c r="J54" s="7"/>
      <c r="K54" s="6"/>
      <c r="L54" s="6"/>
      <c r="M54" s="6"/>
      <c r="N54" s="6"/>
      <c r="O54" s="6"/>
      <c r="P54" s="6"/>
      <c r="Q54" s="6"/>
    </row>
    <row r="55" spans="1:17" ht="12.75" hidden="1">
      <c r="A55" s="31" t="s">
        <v>4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  <c r="F55" s="19" t="e">
        <f>#REF!</f>
        <v>#REF!</v>
      </c>
      <c r="G55" s="19" t="e">
        <f>#REF!</f>
        <v>#REF!</v>
      </c>
      <c r="H55" s="19" t="e">
        <f>#REF!</f>
        <v>#REF!</v>
      </c>
      <c r="I55" s="33" t="e">
        <f>#REF!</f>
        <v>#REF!</v>
      </c>
      <c r="J55" s="7"/>
      <c r="K55" s="6"/>
      <c r="L55" s="6"/>
      <c r="M55" s="6"/>
      <c r="N55" s="6"/>
      <c r="O55" s="6"/>
      <c r="P55" s="6"/>
      <c r="Q55" s="6"/>
    </row>
    <row r="56" spans="1:17" ht="12.75" hidden="1">
      <c r="A56" s="31" t="e">
        <f>#REF!</f>
        <v>#REF!</v>
      </c>
      <c r="B56" s="7" t="e">
        <f aca="true" t="shared" si="15" ref="B56:B65">IF(B31&gt;C31,1,0)</f>
        <v>#REF!</v>
      </c>
      <c r="C56" s="27" t="e">
        <f aca="true" t="shared" si="16" ref="C56:C65">IF(C31&gt;B31,1,0)</f>
        <v>#REF!</v>
      </c>
      <c r="D56" s="7" t="e">
        <f aca="true" t="shared" si="17" ref="D56:D65">IF(D31&gt;E31,1,0)</f>
        <v>#REF!</v>
      </c>
      <c r="E56" s="7" t="e">
        <f aca="true" t="shared" si="18" ref="E56:E65">IF(E31&gt;D31,1,0)</f>
        <v>#REF!</v>
      </c>
      <c r="F56" s="7" t="e">
        <f>IF(F31&gt;G31,1,0)</f>
        <v>#REF!</v>
      </c>
      <c r="G56" s="7" t="e">
        <f aca="true" t="shared" si="19" ref="G56:G65">IF(G31&gt;F31,1,0)</f>
        <v>#REF!</v>
      </c>
      <c r="H56" s="7" t="e">
        <f aca="true" t="shared" si="20" ref="H56:H65">IF(H31&gt;I31,1,0)</f>
        <v>#REF!</v>
      </c>
      <c r="I56" s="32" t="e">
        <f aca="true" t="shared" si="21" ref="I56:I65">IF(I31&gt;H31,1,0)</f>
        <v>#REF!</v>
      </c>
      <c r="J56" s="7"/>
      <c r="K56" s="6"/>
      <c r="L56" s="6"/>
      <c r="M56" s="6"/>
      <c r="N56" s="6"/>
      <c r="O56" s="6"/>
      <c r="P56" s="6"/>
      <c r="Q56" s="6"/>
    </row>
    <row r="57" spans="1:17" ht="12.75" hidden="1">
      <c r="A57" s="31" t="e">
        <f>#REF!</f>
        <v>#REF!</v>
      </c>
      <c r="B57" s="7" t="e">
        <f t="shared" si="15"/>
        <v>#REF!</v>
      </c>
      <c r="C57" s="27" t="e">
        <f t="shared" si="16"/>
        <v>#REF!</v>
      </c>
      <c r="D57" s="7" t="e">
        <f t="shared" si="17"/>
        <v>#REF!</v>
      </c>
      <c r="E57" s="7" t="e">
        <f t="shared" si="18"/>
        <v>#REF!</v>
      </c>
      <c r="F57" s="7" t="e">
        <f aca="true" t="shared" si="22" ref="F57:F65">IF(F32&gt;G32,1,0)</f>
        <v>#REF!</v>
      </c>
      <c r="G57" s="7" t="e">
        <f t="shared" si="19"/>
        <v>#REF!</v>
      </c>
      <c r="H57" s="7" t="e">
        <f t="shared" si="20"/>
        <v>#REF!</v>
      </c>
      <c r="I57" s="32" t="e">
        <f t="shared" si="21"/>
        <v>#REF!</v>
      </c>
      <c r="J57" s="7"/>
      <c r="K57" s="6"/>
      <c r="L57" s="6"/>
      <c r="M57" s="6"/>
      <c r="N57" s="6"/>
      <c r="O57" s="6"/>
      <c r="P57" s="6"/>
      <c r="Q57" s="6"/>
    </row>
    <row r="58" spans="1:17" ht="12.75" hidden="1">
      <c r="A58" s="31" t="e">
        <f>#REF!</f>
        <v>#REF!</v>
      </c>
      <c r="B58" s="7" t="e">
        <f t="shared" si="15"/>
        <v>#REF!</v>
      </c>
      <c r="C58" s="27" t="e">
        <f t="shared" si="16"/>
        <v>#REF!</v>
      </c>
      <c r="D58" s="7" t="e">
        <f t="shared" si="17"/>
        <v>#REF!</v>
      </c>
      <c r="E58" s="7" t="e">
        <f t="shared" si="18"/>
        <v>#REF!</v>
      </c>
      <c r="F58" s="7" t="e">
        <f t="shared" si="22"/>
        <v>#REF!</v>
      </c>
      <c r="G58" s="7" t="e">
        <f t="shared" si="19"/>
        <v>#REF!</v>
      </c>
      <c r="H58" s="7" t="e">
        <f t="shared" si="20"/>
        <v>#REF!</v>
      </c>
      <c r="I58" s="32" t="e">
        <f t="shared" si="21"/>
        <v>#REF!</v>
      </c>
      <c r="J58" s="7"/>
      <c r="K58" s="6"/>
      <c r="L58" s="6"/>
      <c r="M58" s="6"/>
      <c r="N58" s="6"/>
      <c r="O58" s="6"/>
      <c r="P58" s="6"/>
      <c r="Q58" s="6"/>
    </row>
    <row r="59" spans="1:17" ht="12.75" hidden="1">
      <c r="A59" s="31" t="e">
        <f>#REF!</f>
        <v>#REF!</v>
      </c>
      <c r="B59" s="7" t="e">
        <f t="shared" si="15"/>
        <v>#REF!</v>
      </c>
      <c r="C59" s="27" t="e">
        <f t="shared" si="16"/>
        <v>#REF!</v>
      </c>
      <c r="D59" s="7" t="e">
        <f t="shared" si="17"/>
        <v>#REF!</v>
      </c>
      <c r="E59" s="7" t="e">
        <f t="shared" si="18"/>
        <v>#REF!</v>
      </c>
      <c r="F59" s="7" t="e">
        <f t="shared" si="22"/>
        <v>#REF!</v>
      </c>
      <c r="G59" s="7" t="e">
        <f t="shared" si="19"/>
        <v>#REF!</v>
      </c>
      <c r="H59" s="7" t="e">
        <f t="shared" si="20"/>
        <v>#REF!</v>
      </c>
      <c r="I59" s="32" t="e">
        <f t="shared" si="21"/>
        <v>#REF!</v>
      </c>
      <c r="J59" s="7"/>
      <c r="K59" s="6"/>
      <c r="L59" s="6"/>
      <c r="M59" s="6"/>
      <c r="N59" s="6"/>
      <c r="O59" s="6"/>
      <c r="P59" s="6"/>
      <c r="Q59" s="6"/>
    </row>
    <row r="60" spans="1:17" ht="12.75" hidden="1">
      <c r="A60" s="31" t="e">
        <f>#REF!</f>
        <v>#REF!</v>
      </c>
      <c r="B60" s="7" t="e">
        <f t="shared" si="15"/>
        <v>#REF!</v>
      </c>
      <c r="C60" s="27" t="e">
        <f t="shared" si="16"/>
        <v>#REF!</v>
      </c>
      <c r="D60" s="7" t="e">
        <f t="shared" si="17"/>
        <v>#REF!</v>
      </c>
      <c r="E60" s="7" t="e">
        <f t="shared" si="18"/>
        <v>#REF!</v>
      </c>
      <c r="F60" s="7" t="e">
        <f t="shared" si="22"/>
        <v>#REF!</v>
      </c>
      <c r="G60" s="7" t="e">
        <f t="shared" si="19"/>
        <v>#REF!</v>
      </c>
      <c r="H60" s="7" t="e">
        <f t="shared" si="20"/>
        <v>#REF!</v>
      </c>
      <c r="I60" s="32" t="e">
        <f t="shared" si="21"/>
        <v>#REF!</v>
      </c>
      <c r="J60" s="7"/>
      <c r="K60" s="6"/>
      <c r="L60" s="6"/>
      <c r="M60" s="6"/>
      <c r="N60" s="6"/>
      <c r="O60" s="6"/>
      <c r="P60" s="6"/>
      <c r="Q60" s="6"/>
    </row>
    <row r="61" spans="1:17" ht="12.75" hidden="1">
      <c r="A61" s="31" t="e">
        <f>#REF!</f>
        <v>#REF!</v>
      </c>
      <c r="B61" s="7" t="e">
        <f t="shared" si="15"/>
        <v>#REF!</v>
      </c>
      <c r="C61" s="27" t="e">
        <f t="shared" si="16"/>
        <v>#REF!</v>
      </c>
      <c r="D61" s="7" t="e">
        <f t="shared" si="17"/>
        <v>#REF!</v>
      </c>
      <c r="E61" s="7" t="e">
        <f t="shared" si="18"/>
        <v>#REF!</v>
      </c>
      <c r="F61" s="7" t="e">
        <f t="shared" si="22"/>
        <v>#REF!</v>
      </c>
      <c r="G61" s="7" t="e">
        <f t="shared" si="19"/>
        <v>#REF!</v>
      </c>
      <c r="H61" s="7" t="e">
        <f t="shared" si="20"/>
        <v>#REF!</v>
      </c>
      <c r="I61" s="32" t="e">
        <f t="shared" si="21"/>
        <v>#REF!</v>
      </c>
      <c r="J61" s="7"/>
      <c r="K61" s="6"/>
      <c r="L61" s="6"/>
      <c r="M61" s="6"/>
      <c r="N61" s="6"/>
      <c r="O61" s="6"/>
      <c r="P61" s="6"/>
      <c r="Q61" s="6"/>
    </row>
    <row r="62" spans="1:17" ht="12.75" hidden="1">
      <c r="A62" s="31" t="e">
        <f>#REF!</f>
        <v>#REF!</v>
      </c>
      <c r="B62" s="7" t="e">
        <f t="shared" si="15"/>
        <v>#REF!</v>
      </c>
      <c r="C62" s="27" t="e">
        <f t="shared" si="16"/>
        <v>#REF!</v>
      </c>
      <c r="D62" s="7" t="e">
        <f t="shared" si="17"/>
        <v>#REF!</v>
      </c>
      <c r="E62" s="7" t="e">
        <f t="shared" si="18"/>
        <v>#REF!</v>
      </c>
      <c r="F62" s="7" t="e">
        <f t="shared" si="22"/>
        <v>#REF!</v>
      </c>
      <c r="G62" s="7" t="e">
        <f t="shared" si="19"/>
        <v>#REF!</v>
      </c>
      <c r="H62" s="7" t="e">
        <f t="shared" si="20"/>
        <v>#REF!</v>
      </c>
      <c r="I62" s="32" t="e">
        <f t="shared" si="21"/>
        <v>#REF!</v>
      </c>
      <c r="J62" s="7"/>
      <c r="K62" s="6"/>
      <c r="L62" s="6"/>
      <c r="M62" s="6"/>
      <c r="N62" s="6"/>
      <c r="O62" s="6"/>
      <c r="P62" s="6"/>
      <c r="Q62" s="6"/>
    </row>
    <row r="63" spans="1:17" ht="12.75" hidden="1">
      <c r="A63" s="31" t="e">
        <f>#REF!</f>
        <v>#REF!</v>
      </c>
      <c r="B63" s="7" t="e">
        <f t="shared" si="15"/>
        <v>#REF!</v>
      </c>
      <c r="C63" s="27" t="e">
        <f t="shared" si="16"/>
        <v>#REF!</v>
      </c>
      <c r="D63" s="7" t="e">
        <f t="shared" si="17"/>
        <v>#REF!</v>
      </c>
      <c r="E63" s="7" t="e">
        <f t="shared" si="18"/>
        <v>#REF!</v>
      </c>
      <c r="F63" s="7" t="e">
        <f t="shared" si="22"/>
        <v>#REF!</v>
      </c>
      <c r="G63" s="7" t="e">
        <f t="shared" si="19"/>
        <v>#REF!</v>
      </c>
      <c r="H63" s="7" t="e">
        <f t="shared" si="20"/>
        <v>#REF!</v>
      </c>
      <c r="I63" s="32" t="e">
        <f t="shared" si="21"/>
        <v>#REF!</v>
      </c>
      <c r="J63" s="7"/>
      <c r="K63" s="6"/>
      <c r="L63" s="6"/>
      <c r="M63" s="6"/>
      <c r="N63" s="6"/>
      <c r="O63" s="6"/>
      <c r="P63" s="6"/>
      <c r="Q63" s="6"/>
    </row>
    <row r="64" spans="1:17" ht="12.75" hidden="1">
      <c r="A64" s="31" t="e">
        <f>#REF!</f>
        <v>#REF!</v>
      </c>
      <c r="B64" s="7" t="e">
        <f t="shared" si="15"/>
        <v>#REF!</v>
      </c>
      <c r="C64" s="27" t="e">
        <f t="shared" si="16"/>
        <v>#REF!</v>
      </c>
      <c r="D64" s="7" t="e">
        <f t="shared" si="17"/>
        <v>#REF!</v>
      </c>
      <c r="E64" s="7" t="e">
        <f t="shared" si="18"/>
        <v>#REF!</v>
      </c>
      <c r="F64" s="7" t="e">
        <f t="shared" si="22"/>
        <v>#REF!</v>
      </c>
      <c r="G64" s="7" t="e">
        <f t="shared" si="19"/>
        <v>#REF!</v>
      </c>
      <c r="H64" s="7" t="e">
        <f t="shared" si="20"/>
        <v>#REF!</v>
      </c>
      <c r="I64" s="32" t="e">
        <f t="shared" si="21"/>
        <v>#REF!</v>
      </c>
      <c r="J64" s="7"/>
      <c r="K64" s="6"/>
      <c r="L64" s="6"/>
      <c r="M64" s="6"/>
      <c r="N64" s="6"/>
      <c r="O64" s="6"/>
      <c r="P64" s="6"/>
      <c r="Q64" s="6"/>
    </row>
    <row r="65" spans="1:17" ht="12.75" hidden="1">
      <c r="A65" s="31" t="e">
        <f>#REF!</f>
        <v>#REF!</v>
      </c>
      <c r="B65" s="7" t="e">
        <f t="shared" si="15"/>
        <v>#REF!</v>
      </c>
      <c r="C65" s="27" t="e">
        <f t="shared" si="16"/>
        <v>#REF!</v>
      </c>
      <c r="D65" s="7" t="e">
        <f t="shared" si="17"/>
        <v>#REF!</v>
      </c>
      <c r="E65" s="7" t="e">
        <f t="shared" si="18"/>
        <v>#REF!</v>
      </c>
      <c r="F65" s="7" t="e">
        <f t="shared" si="22"/>
        <v>#REF!</v>
      </c>
      <c r="G65" s="7" t="e">
        <f t="shared" si="19"/>
        <v>#REF!</v>
      </c>
      <c r="H65" s="7" t="e">
        <f t="shared" si="20"/>
        <v>#REF!</v>
      </c>
      <c r="I65" s="32" t="e">
        <f t="shared" si="21"/>
        <v>#REF!</v>
      </c>
      <c r="J65" s="7"/>
      <c r="K65" s="6"/>
      <c r="L65" s="6"/>
      <c r="M65" s="6"/>
      <c r="N65" s="6"/>
      <c r="O65" s="6"/>
      <c r="P65" s="6"/>
      <c r="Q65" s="6"/>
    </row>
    <row r="66" spans="1:17" ht="12.75" hidden="1">
      <c r="A66" s="31"/>
      <c r="B66" s="7"/>
      <c r="C66" s="27"/>
      <c r="D66" s="7"/>
      <c r="E66" s="7"/>
      <c r="F66" s="7"/>
      <c r="G66" s="7"/>
      <c r="H66" s="7"/>
      <c r="I66" s="32"/>
      <c r="J66" s="7"/>
      <c r="K66" s="6"/>
      <c r="L66" s="6"/>
      <c r="M66" s="6"/>
      <c r="N66" s="6"/>
      <c r="O66" s="6"/>
      <c r="P66" s="6"/>
      <c r="Q66" s="6"/>
    </row>
    <row r="67" spans="2:9" ht="12.75">
      <c r="B67" s="7"/>
      <c r="C67" s="27"/>
      <c r="D67" s="7"/>
      <c r="E67" s="7"/>
      <c r="F67" s="7"/>
      <c r="G67" s="7"/>
      <c r="H67" s="7"/>
      <c r="I67" s="7"/>
    </row>
    <row r="68" spans="2:9" ht="12.75">
      <c r="B68" s="7"/>
      <c r="C68" s="27"/>
      <c r="D68" s="7"/>
      <c r="E68" s="7"/>
      <c r="F68" s="7"/>
      <c r="G68" s="7"/>
      <c r="H68" s="7"/>
      <c r="I68" s="7"/>
    </row>
    <row r="69" spans="2:9" ht="12.75">
      <c r="B69" s="7"/>
      <c r="C69" s="27"/>
      <c r="D69" s="7"/>
      <c r="E69" s="7"/>
      <c r="F69" s="7"/>
      <c r="G69" s="7"/>
      <c r="H69" s="7"/>
      <c r="I69" s="7"/>
    </row>
    <row r="70" spans="2:9" ht="12.75">
      <c r="B70" s="7"/>
      <c r="C70" s="27"/>
      <c r="D70" s="7"/>
      <c r="E70" s="7"/>
      <c r="F70" s="7"/>
      <c r="G70" s="7"/>
      <c r="H70" s="7"/>
      <c r="I70" s="7"/>
    </row>
    <row r="71" spans="2:9" ht="12.75">
      <c r="B71" s="7"/>
      <c r="C71" s="27"/>
      <c r="D71" s="7"/>
      <c r="E71" s="7"/>
      <c r="F71" s="7"/>
      <c r="G71" s="7"/>
      <c r="H71" s="7"/>
      <c r="I71" s="7"/>
    </row>
    <row r="72" spans="2:9" ht="12.75">
      <c r="B72" s="7"/>
      <c r="C72" s="27"/>
      <c r="D72" s="7"/>
      <c r="E72" s="7"/>
      <c r="F72" s="7"/>
      <c r="G72" s="7"/>
      <c r="H72" s="7"/>
      <c r="I72" s="7"/>
    </row>
    <row r="73" spans="2:9" ht="12.75">
      <c r="B73" s="7"/>
      <c r="C73" s="27"/>
      <c r="D73" s="7"/>
      <c r="E73" s="7"/>
      <c r="F73" s="7"/>
      <c r="G73" s="7"/>
      <c r="H73" s="7"/>
      <c r="I73" s="7"/>
    </row>
    <row r="74" spans="2:9" ht="12.75">
      <c r="B74" s="7"/>
      <c r="C74" s="27"/>
      <c r="D74" s="7"/>
      <c r="E74" s="7"/>
      <c r="F74" s="7"/>
      <c r="G74" s="7"/>
      <c r="H74" s="7"/>
      <c r="I74" s="7"/>
    </row>
    <row r="75" spans="2:9" ht="12.75">
      <c r="B75" s="7"/>
      <c r="C75" s="27"/>
      <c r="D75" s="7"/>
      <c r="E75" s="7"/>
      <c r="F75" s="7"/>
      <c r="G75" s="7"/>
      <c r="H75" s="7"/>
      <c r="I75" s="7"/>
    </row>
    <row r="76" spans="2:9" ht="12.75">
      <c r="B76" s="7"/>
      <c r="C76" s="27"/>
      <c r="D76" s="7"/>
      <c r="E76" s="7"/>
      <c r="F76" s="7"/>
      <c r="G76" s="7"/>
      <c r="H76" s="7"/>
      <c r="I76" s="7"/>
    </row>
    <row r="77" spans="2:9" ht="12.75">
      <c r="B77" s="7"/>
      <c r="C77" s="27"/>
      <c r="D77" s="7"/>
      <c r="E77" s="7"/>
      <c r="F77" s="7"/>
      <c r="G77" s="7"/>
      <c r="H77" s="7"/>
      <c r="I77" s="7"/>
    </row>
    <row r="78" spans="2:9" ht="12.75">
      <c r="B78" s="7"/>
      <c r="C78" s="27"/>
      <c r="D78" s="7"/>
      <c r="E78" s="7"/>
      <c r="F78" s="7"/>
      <c r="G78" s="7"/>
      <c r="H78" s="7"/>
      <c r="I78" s="7"/>
    </row>
    <row r="79" spans="2:9" ht="12.75">
      <c r="B79" s="7"/>
      <c r="C79" s="27"/>
      <c r="D79" s="7"/>
      <c r="E79" s="7"/>
      <c r="F79" s="7"/>
      <c r="G79" s="7"/>
      <c r="H79" s="7"/>
      <c r="I79" s="7"/>
    </row>
    <row r="80" spans="2:9" ht="12.75">
      <c r="B80" s="7"/>
      <c r="C80" s="27"/>
      <c r="D80" s="7"/>
      <c r="E80" s="7"/>
      <c r="F80" s="7"/>
      <c r="G80" s="7"/>
      <c r="H80" s="7"/>
      <c r="I80" s="7"/>
    </row>
    <row r="81" spans="2:9" ht="12.75">
      <c r="B81" s="7"/>
      <c r="C81" s="27"/>
      <c r="D81" s="7"/>
      <c r="E81" s="7"/>
      <c r="F81" s="7"/>
      <c r="G81" s="7"/>
      <c r="H81" s="7"/>
      <c r="I81" s="7"/>
    </row>
    <row r="82" spans="2:9" ht="12.75">
      <c r="B82" s="7"/>
      <c r="C82" s="27"/>
      <c r="D82" s="7"/>
      <c r="E82" s="7"/>
      <c r="F82" s="7"/>
      <c r="G82" s="7"/>
      <c r="H82" s="7"/>
      <c r="I82" s="7"/>
    </row>
    <row r="83" spans="2:9" ht="12.75">
      <c r="B83" s="7"/>
      <c r="C83" s="27"/>
      <c r="D83" s="7"/>
      <c r="E83" s="7"/>
      <c r="F83" s="7"/>
      <c r="G83" s="7"/>
      <c r="H83" s="7"/>
      <c r="I83" s="7"/>
    </row>
    <row r="84" spans="2:9" ht="12.75">
      <c r="B84" s="7"/>
      <c r="C84" s="27"/>
      <c r="D84" s="7"/>
      <c r="E84" s="7"/>
      <c r="F84" s="7"/>
      <c r="G84" s="7"/>
      <c r="H84" s="7"/>
      <c r="I84" s="7"/>
    </row>
    <row r="85" spans="2:9" ht="12.75">
      <c r="B85" s="7"/>
      <c r="C85" s="27"/>
      <c r="D85" s="7"/>
      <c r="E85" s="7"/>
      <c r="F85" s="7"/>
      <c r="G85" s="7"/>
      <c r="H85" s="7"/>
      <c r="I85" s="7"/>
    </row>
    <row r="86" spans="2:9" ht="12.75">
      <c r="B86" s="7"/>
      <c r="C86" s="27"/>
      <c r="D86" s="7"/>
      <c r="E86" s="7"/>
      <c r="F86" s="7"/>
      <c r="G86" s="7"/>
      <c r="H86" s="7"/>
      <c r="I86" s="7"/>
    </row>
    <row r="87" spans="2:9" ht="12.75">
      <c r="B87" s="7"/>
      <c r="C87" s="27"/>
      <c r="D87" s="7"/>
      <c r="E87" s="7"/>
      <c r="F87" s="7"/>
      <c r="G87" s="7"/>
      <c r="H87" s="7"/>
      <c r="I87" s="7"/>
    </row>
    <row r="88" spans="2:9" ht="12.75">
      <c r="B88" s="7"/>
      <c r="C88" s="27"/>
      <c r="D88" s="7"/>
      <c r="E88" s="7"/>
      <c r="F88" s="7"/>
      <c r="G88" s="7"/>
      <c r="H88" s="7"/>
      <c r="I88" s="7"/>
    </row>
    <row r="89" spans="2:9" ht="12.75">
      <c r="B89" s="7"/>
      <c r="C89" s="27"/>
      <c r="D89" s="7"/>
      <c r="E89" s="7"/>
      <c r="F89" s="7"/>
      <c r="G89" s="7"/>
      <c r="H89" s="7"/>
      <c r="I89" s="7"/>
    </row>
    <row r="90" spans="2:9" ht="12.75">
      <c r="B90" s="7"/>
      <c r="C90" s="27"/>
      <c r="D90" s="7"/>
      <c r="E90" s="7"/>
      <c r="F90" s="7"/>
      <c r="G90" s="7"/>
      <c r="H90" s="7"/>
      <c r="I90" s="7"/>
    </row>
    <row r="91" spans="2:9" ht="12.75">
      <c r="B91" s="7"/>
      <c r="C91" s="27"/>
      <c r="D91" s="7"/>
      <c r="E91" s="7"/>
      <c r="F91" s="7"/>
      <c r="G91" s="7"/>
      <c r="H91" s="7"/>
      <c r="I91" s="7"/>
    </row>
    <row r="92" spans="2:9" ht="12.75">
      <c r="B92" s="7"/>
      <c r="C92" s="27"/>
      <c r="D92" s="7"/>
      <c r="E92" s="7"/>
      <c r="F92" s="7"/>
      <c r="G92" s="7"/>
      <c r="H92" s="7"/>
      <c r="I92" s="7"/>
    </row>
    <row r="93" spans="2:9" ht="12.75">
      <c r="B93" s="7"/>
      <c r="C93" s="27"/>
      <c r="D93" s="7"/>
      <c r="E93" s="7"/>
      <c r="F93" s="7"/>
      <c r="G93" s="7"/>
      <c r="H93" s="7"/>
      <c r="I93" s="7"/>
    </row>
    <row r="94" spans="2:9" ht="12.75">
      <c r="B94" s="7"/>
      <c r="C94" s="27"/>
      <c r="D94" s="7"/>
      <c r="E94" s="7"/>
      <c r="F94" s="7"/>
      <c r="G94" s="7"/>
      <c r="H94" s="7"/>
      <c r="I94" s="7"/>
    </row>
    <row r="95" spans="2:9" ht="12.75">
      <c r="B95" s="7"/>
      <c r="C95" s="27"/>
      <c r="D95" s="7"/>
      <c r="E95" s="7"/>
      <c r="F95" s="7"/>
      <c r="G95" s="7"/>
      <c r="H95" s="7"/>
      <c r="I95" s="7"/>
    </row>
    <row r="96" spans="2:9" ht="12.75">
      <c r="B96" s="7"/>
      <c r="C96" s="27"/>
      <c r="D96" s="7"/>
      <c r="E96" s="7"/>
      <c r="F96" s="7"/>
      <c r="G96" s="7"/>
      <c r="H96" s="7"/>
      <c r="I96" s="7"/>
    </row>
    <row r="97" spans="2:9" ht="12.75">
      <c r="B97" s="7"/>
      <c r="C97" s="27"/>
      <c r="D97" s="7"/>
      <c r="E97" s="7"/>
      <c r="F97" s="7"/>
      <c r="G97" s="7"/>
      <c r="H97" s="7"/>
      <c r="I97" s="7"/>
    </row>
    <row r="98" spans="2:9" ht="12.75">
      <c r="B98" s="7"/>
      <c r="C98" s="27"/>
      <c r="D98" s="7"/>
      <c r="E98" s="7"/>
      <c r="F98" s="7"/>
      <c r="G98" s="7"/>
      <c r="H98" s="7"/>
      <c r="I98" s="7"/>
    </row>
    <row r="99" spans="2:9" ht="12.75">
      <c r="B99" s="7"/>
      <c r="C99" s="27"/>
      <c r="D99" s="7"/>
      <c r="E99" s="7"/>
      <c r="F99" s="7"/>
      <c r="G99" s="7"/>
      <c r="H99" s="7"/>
      <c r="I99" s="7"/>
    </row>
    <row r="100" spans="2:9" ht="12.75">
      <c r="B100" s="7"/>
      <c r="C100" s="27"/>
      <c r="D100" s="7"/>
      <c r="E100" s="7"/>
      <c r="F100" s="7"/>
      <c r="G100" s="7"/>
      <c r="H100" s="7"/>
      <c r="I100" s="7"/>
    </row>
    <row r="101" spans="2:9" ht="12.75">
      <c r="B101" s="7"/>
      <c r="C101" s="27"/>
      <c r="D101" s="7"/>
      <c r="E101" s="7"/>
      <c r="F101" s="7"/>
      <c r="G101" s="7"/>
      <c r="H101" s="7"/>
      <c r="I101" s="7"/>
    </row>
    <row r="102" spans="2:9" ht="12.75">
      <c r="B102" s="7"/>
      <c r="C102" s="27"/>
      <c r="D102" s="7"/>
      <c r="E102" s="7"/>
      <c r="F102" s="7"/>
      <c r="G102" s="7"/>
      <c r="H102" s="7"/>
      <c r="I102" s="7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</sheetData>
  <sheetProtection/>
  <mergeCells count="4">
    <mergeCell ref="B13:C13"/>
    <mergeCell ref="D13:E13"/>
    <mergeCell ref="H13:I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9" t="str">
        <f>CONCATENATE("A. ",Программа!B14," тур. ",Программа!B2)</f>
        <v>A. 1/4. О.м.  тур. 13.02. </v>
      </c>
      <c r="B1" s="10" t="s">
        <v>7</v>
      </c>
      <c r="C1" s="10" t="s">
        <v>39</v>
      </c>
      <c r="D1" s="11" t="s">
        <v>8</v>
      </c>
      <c r="E1" s="11" t="s">
        <v>9</v>
      </c>
      <c r="F1" s="52" t="s">
        <v>11</v>
      </c>
      <c r="G1" s="52" t="s">
        <v>13</v>
      </c>
      <c r="H1" s="48" t="s">
        <v>12</v>
      </c>
      <c r="I1" s="48" t="s">
        <v>10</v>
      </c>
      <c r="J1" s="54" t="s">
        <v>0</v>
      </c>
    </row>
    <row r="2" spans="1:10" ht="12.75" customHeight="1">
      <c r="A2" s="8" t="str">
        <f>Программа!B16</f>
        <v>1. ЛЕ Реал СС - РБ Зальцбург </v>
      </c>
      <c r="B2" s="12">
        <v>1</v>
      </c>
      <c r="C2" s="12">
        <v>1</v>
      </c>
      <c r="D2" s="13">
        <v>1</v>
      </c>
      <c r="E2" s="13">
        <v>1</v>
      </c>
      <c r="F2" s="51">
        <v>1</v>
      </c>
      <c r="G2" s="51">
        <v>1</v>
      </c>
      <c r="H2" s="49">
        <v>1</v>
      </c>
      <c r="I2" s="49" t="s">
        <v>14</v>
      </c>
      <c r="J2" s="51" t="s">
        <v>14</v>
      </c>
    </row>
    <row r="3" spans="1:10" ht="12.75">
      <c r="A3" s="8" t="str">
        <f>Программа!B17</f>
        <v>2. ЛЕ Спартак М - Атлетик </v>
      </c>
      <c r="B3" s="12">
        <v>2</v>
      </c>
      <c r="C3" s="12">
        <v>1</v>
      </c>
      <c r="D3" s="13" t="s">
        <v>14</v>
      </c>
      <c r="E3" s="13">
        <v>2</v>
      </c>
      <c r="F3" s="51">
        <v>1</v>
      </c>
      <c r="G3" s="51">
        <v>1</v>
      </c>
      <c r="H3" s="49">
        <v>1</v>
      </c>
      <c r="I3" s="49">
        <v>2</v>
      </c>
      <c r="J3" s="51">
        <v>2</v>
      </c>
    </row>
    <row r="4" spans="1:10" ht="12.75">
      <c r="A4" s="8" t="str">
        <f>Программа!B18</f>
        <v>3. ЛЕ Эстерсунд - Арсенал </v>
      </c>
      <c r="B4" s="12" t="s">
        <v>14</v>
      </c>
      <c r="C4" s="12">
        <v>2</v>
      </c>
      <c r="D4" s="13">
        <v>2</v>
      </c>
      <c r="E4" s="13">
        <v>2</v>
      </c>
      <c r="F4" s="51">
        <v>2</v>
      </c>
      <c r="G4" s="51">
        <v>2</v>
      </c>
      <c r="H4" s="49">
        <v>2</v>
      </c>
      <c r="I4" s="49">
        <v>2</v>
      </c>
      <c r="J4" s="51">
        <v>2</v>
      </c>
    </row>
    <row r="5" spans="1:10" ht="12.75">
      <c r="A5" s="8" t="str">
        <f>Программа!B19</f>
        <v>4. ЛЕ АЕК Аф - Динамо К </v>
      </c>
      <c r="B5" s="12">
        <v>1</v>
      </c>
      <c r="C5" s="12">
        <v>1</v>
      </c>
      <c r="D5" s="13" t="s">
        <v>14</v>
      </c>
      <c r="E5" s="13">
        <v>2</v>
      </c>
      <c r="F5" s="51">
        <v>2</v>
      </c>
      <c r="G5" s="51">
        <v>2</v>
      </c>
      <c r="H5" s="49" t="s">
        <v>15</v>
      </c>
      <c r="I5" s="49">
        <v>2</v>
      </c>
      <c r="J5" s="51">
        <v>2</v>
      </c>
    </row>
    <row r="6" spans="1:10" ht="12.75">
      <c r="A6" s="8" t="str">
        <f>Программа!B20</f>
        <v>5. ЛЕ Копенгаген - Атлетико </v>
      </c>
      <c r="B6" s="12">
        <v>2</v>
      </c>
      <c r="C6" s="12">
        <v>2</v>
      </c>
      <c r="D6" s="13">
        <v>2</v>
      </c>
      <c r="E6" s="13">
        <v>1</v>
      </c>
      <c r="F6" s="51">
        <v>2</v>
      </c>
      <c r="G6" s="51">
        <v>2</v>
      </c>
      <c r="H6" s="49">
        <v>2</v>
      </c>
      <c r="I6" s="49">
        <v>2</v>
      </c>
      <c r="J6" s="51">
        <v>2</v>
      </c>
    </row>
    <row r="7" spans="1:10" ht="12.75">
      <c r="A7" s="8" t="str">
        <f>Программа!B21</f>
        <v>6. ЛЕ Лион - Вильяреал </v>
      </c>
      <c r="B7" s="12" t="s">
        <v>14</v>
      </c>
      <c r="C7" s="12">
        <v>1</v>
      </c>
      <c r="D7" s="13">
        <v>1</v>
      </c>
      <c r="E7" s="13">
        <v>1</v>
      </c>
      <c r="F7" s="51">
        <v>1</v>
      </c>
      <c r="G7" s="51">
        <v>1</v>
      </c>
      <c r="H7" s="49">
        <v>1</v>
      </c>
      <c r="I7" s="49">
        <v>1</v>
      </c>
      <c r="J7" s="51">
        <v>1</v>
      </c>
    </row>
    <row r="8" spans="1:10" ht="12.75">
      <c r="A8" s="8" t="str">
        <f>Программа!B22</f>
        <v>7. ЛЕ Наполи - РБ Лейпциг </v>
      </c>
      <c r="B8" s="51">
        <v>2</v>
      </c>
      <c r="C8" s="12">
        <v>1</v>
      </c>
      <c r="D8" s="13">
        <v>1</v>
      </c>
      <c r="E8" s="13">
        <v>1</v>
      </c>
      <c r="F8" s="51">
        <v>1</v>
      </c>
      <c r="G8" s="51">
        <v>1</v>
      </c>
      <c r="H8" s="49">
        <v>1</v>
      </c>
      <c r="I8" s="49">
        <v>1</v>
      </c>
      <c r="J8" s="51">
        <v>2</v>
      </c>
    </row>
    <row r="9" spans="1:10" ht="12.75">
      <c r="A9" s="8" t="str">
        <f>Программа!B23</f>
        <v>8. ЛЕ Партизан - Виктория Плз </v>
      </c>
      <c r="B9" s="12" t="s">
        <v>14</v>
      </c>
      <c r="C9" s="12">
        <v>1</v>
      </c>
      <c r="D9" s="13">
        <v>1</v>
      </c>
      <c r="E9" s="13">
        <v>2</v>
      </c>
      <c r="F9" s="51">
        <v>12</v>
      </c>
      <c r="G9" s="51">
        <v>1</v>
      </c>
      <c r="H9" s="49">
        <v>1</v>
      </c>
      <c r="I9" s="49" t="s">
        <v>14</v>
      </c>
      <c r="J9" s="51" t="s">
        <v>14</v>
      </c>
    </row>
    <row r="10" spans="1:10" ht="12.75">
      <c r="A10" s="44" t="str">
        <f>Программа!B24</f>
        <v>9. ЛЕ Селтик - Зенит </v>
      </c>
      <c r="B10" s="12" t="s">
        <v>17</v>
      </c>
      <c r="C10" s="12">
        <v>2</v>
      </c>
      <c r="D10" s="13" t="s">
        <v>16</v>
      </c>
      <c r="E10" s="13">
        <v>2</v>
      </c>
      <c r="F10" s="51">
        <v>1</v>
      </c>
      <c r="G10" s="51">
        <v>2</v>
      </c>
      <c r="H10" s="49">
        <v>2</v>
      </c>
      <c r="I10" s="49">
        <v>1</v>
      </c>
      <c r="J10" s="51">
        <v>1</v>
      </c>
    </row>
    <row r="11" spans="1:10" ht="12.75">
      <c r="A11" s="8" t="str">
        <f>Программа!B25</f>
        <v>10. ЛЕ Стяуа - Лацио </v>
      </c>
      <c r="B11" s="12">
        <v>2</v>
      </c>
      <c r="C11" s="12">
        <v>2</v>
      </c>
      <c r="D11" s="13">
        <v>2</v>
      </c>
      <c r="E11" s="13">
        <v>2</v>
      </c>
      <c r="F11" s="51">
        <v>2</v>
      </c>
      <c r="G11" s="51">
        <v>2</v>
      </c>
      <c r="H11" s="49">
        <v>2</v>
      </c>
      <c r="I11" s="49">
        <v>2</v>
      </c>
      <c r="J11" s="51">
        <v>1</v>
      </c>
    </row>
    <row r="12" spans="1:10" ht="12.75">
      <c r="A12" s="14" t="s">
        <v>2</v>
      </c>
      <c r="B12" s="15">
        <f aca="true" t="shared" si="0" ref="B12:I12">SUM(B19:B28)</f>
        <v>5</v>
      </c>
      <c r="C12" s="15">
        <f t="shared" si="0"/>
        <v>3</v>
      </c>
      <c r="D12" s="16">
        <f t="shared" si="0"/>
        <v>3</v>
      </c>
      <c r="E12" s="16">
        <f t="shared" si="0"/>
        <v>4</v>
      </c>
      <c r="F12" s="53">
        <f t="shared" si="0"/>
        <v>5</v>
      </c>
      <c r="G12" s="53">
        <f t="shared" si="0"/>
        <v>4</v>
      </c>
      <c r="H12" s="50">
        <f t="shared" si="0"/>
        <v>4</v>
      </c>
      <c r="I12" s="50">
        <f t="shared" si="0"/>
        <v>8</v>
      </c>
      <c r="J12" s="4"/>
    </row>
    <row r="13" spans="1:10" ht="12.75">
      <c r="A13" s="3" t="s">
        <v>1</v>
      </c>
      <c r="B13" s="60" t="str">
        <f>SUM(B44:B53)&amp;"-"&amp;SUM(C44:C53)</f>
        <v>4-2</v>
      </c>
      <c r="C13" s="61"/>
      <c r="D13" s="62" t="str">
        <f>SUM(D44:D53)&amp;"-"&amp;SUM(E44:E53)</f>
        <v>1-2</v>
      </c>
      <c r="E13" s="63"/>
      <c r="F13" s="60" t="str">
        <f>SUM(F44:F53)&amp;"-"&amp;SUM(G44:G53)</f>
        <v>1-0</v>
      </c>
      <c r="G13" s="61"/>
      <c r="H13" s="62" t="str">
        <f>SUM(H44:H53)&amp;"-"&amp;SUM(I44:I53)</f>
        <v>0-4</v>
      </c>
      <c r="I13" s="63"/>
      <c r="J13" s="2"/>
    </row>
    <row r="14" spans="1:10" ht="12.75">
      <c r="A14" s="5"/>
      <c r="B14" s="18"/>
      <c r="C14" s="18"/>
      <c r="D14" s="18"/>
      <c r="E14" s="18"/>
      <c r="F14" s="18"/>
      <c r="G14" s="18"/>
      <c r="H14" s="18"/>
      <c r="I14" s="18"/>
      <c r="J14" s="2"/>
    </row>
    <row r="17" spans="12:18" ht="13.5" hidden="1" thickBot="1">
      <c r="L17" s="6"/>
      <c r="M17" s="6"/>
      <c r="N17" s="6"/>
      <c r="O17" s="6"/>
      <c r="P17" s="6"/>
      <c r="Q17" s="6"/>
      <c r="R17" s="6"/>
    </row>
    <row r="18" spans="1:18" ht="12.75" hidden="1">
      <c r="A18" s="28" t="s">
        <v>2</v>
      </c>
      <c r="B18" s="29" t="str">
        <f aca="true" t="shared" si="1" ref="B18:I18">B1</f>
        <v>Атл</v>
      </c>
      <c r="C18" s="29" t="str">
        <f t="shared" si="1"/>
        <v>Бар</v>
      </c>
      <c r="D18" s="29" t="str">
        <f t="shared" si="1"/>
        <v>Фио</v>
      </c>
      <c r="E18" s="29" t="str">
        <f t="shared" si="1"/>
        <v>Г.Р</v>
      </c>
      <c r="F18" s="29" t="str">
        <f>F1</f>
        <v>Дин</v>
      </c>
      <c r="G18" s="29" t="str">
        <f>G1</f>
        <v>М.Ю</v>
      </c>
      <c r="H18" s="29" t="str">
        <f t="shared" si="1"/>
        <v>ПСЖ</v>
      </c>
      <c r="I18" s="30" t="str">
        <f t="shared" si="1"/>
        <v>Мил</v>
      </c>
      <c r="J18" s="7"/>
      <c r="K18" s="6"/>
      <c r="L18" s="6"/>
      <c r="M18" s="6"/>
      <c r="N18" s="6"/>
      <c r="O18" s="6"/>
      <c r="P18" s="6"/>
      <c r="Q18" s="6"/>
      <c r="R18" s="6"/>
    </row>
    <row r="19" spans="1:18" ht="12.75" hidden="1">
      <c r="A19" s="31" t="str">
        <f>A2</f>
        <v>1. ЛЕ Реал СС - РБ Зальцбург </v>
      </c>
      <c r="B19" s="17">
        <f aca="true" t="shared" si="2" ref="B19:I28">IF(OR(LEFT(B2)=LEFT($J2),RIGHT(B2)=RIGHT($J2)),1,0)</f>
        <v>0</v>
      </c>
      <c r="C19" s="17">
        <f t="shared" si="2"/>
        <v>0</v>
      </c>
      <c r="D19" s="17">
        <f t="shared" si="2"/>
        <v>0</v>
      </c>
      <c r="E19" s="17">
        <f t="shared" si="2"/>
        <v>0</v>
      </c>
      <c r="F19" s="17">
        <f aca="true" t="shared" si="3" ref="F19:G28">IF(OR(LEFT(F2)=LEFT($J2),RIGHT(F2)=RIGHT($J2)),1,0)</f>
        <v>0</v>
      </c>
      <c r="G19" s="17">
        <f t="shared" si="3"/>
        <v>0</v>
      </c>
      <c r="H19" s="17">
        <f t="shared" si="2"/>
        <v>0</v>
      </c>
      <c r="I19" s="34">
        <f t="shared" si="2"/>
        <v>1</v>
      </c>
      <c r="J19" s="7"/>
      <c r="K19" s="6"/>
      <c r="L19" s="6"/>
      <c r="M19" s="6"/>
      <c r="N19" s="6"/>
      <c r="O19" s="6"/>
      <c r="P19" s="6"/>
      <c r="Q19" s="6"/>
      <c r="R19" s="6"/>
    </row>
    <row r="20" spans="1:18" ht="12.75" hidden="1">
      <c r="A20" s="31" t="str">
        <f aca="true" t="shared" si="4" ref="A20:A28">A3</f>
        <v>2. ЛЕ Спартак М - Атлетик </v>
      </c>
      <c r="B20" s="17">
        <f t="shared" si="2"/>
        <v>1</v>
      </c>
      <c r="C20" s="17">
        <f t="shared" si="2"/>
        <v>0</v>
      </c>
      <c r="D20" s="17">
        <f t="shared" si="2"/>
        <v>0</v>
      </c>
      <c r="E20" s="17">
        <f t="shared" si="2"/>
        <v>1</v>
      </c>
      <c r="F20" s="17">
        <f t="shared" si="3"/>
        <v>0</v>
      </c>
      <c r="G20" s="17">
        <f t="shared" si="3"/>
        <v>0</v>
      </c>
      <c r="H20" s="17">
        <f t="shared" si="2"/>
        <v>0</v>
      </c>
      <c r="I20" s="34">
        <f t="shared" si="2"/>
        <v>1</v>
      </c>
      <c r="J20" s="7"/>
      <c r="K20" s="6"/>
      <c r="L20" s="6"/>
      <c r="M20" s="6"/>
      <c r="N20" s="6"/>
      <c r="O20" s="6"/>
      <c r="P20" s="6"/>
      <c r="Q20" s="6"/>
      <c r="R20" s="6"/>
    </row>
    <row r="21" spans="1:18" ht="12.75" hidden="1">
      <c r="A21" s="31" t="str">
        <f t="shared" si="4"/>
        <v>3. ЛЕ Эстерсунд - Арсенал </v>
      </c>
      <c r="B21" s="17">
        <f t="shared" si="2"/>
        <v>0</v>
      </c>
      <c r="C21" s="17">
        <f t="shared" si="2"/>
        <v>1</v>
      </c>
      <c r="D21" s="17">
        <f t="shared" si="2"/>
        <v>1</v>
      </c>
      <c r="E21" s="17">
        <f t="shared" si="2"/>
        <v>1</v>
      </c>
      <c r="F21" s="17">
        <f t="shared" si="3"/>
        <v>1</v>
      </c>
      <c r="G21" s="17">
        <f t="shared" si="3"/>
        <v>1</v>
      </c>
      <c r="H21" s="17">
        <f t="shared" si="2"/>
        <v>1</v>
      </c>
      <c r="I21" s="34">
        <f t="shared" si="2"/>
        <v>1</v>
      </c>
      <c r="J21" s="7"/>
      <c r="K21" s="6"/>
      <c r="L21" s="6"/>
      <c r="M21" s="6"/>
      <c r="N21" s="6"/>
      <c r="O21" s="6"/>
      <c r="P21" s="6"/>
      <c r="Q21" s="6"/>
      <c r="R21" s="6"/>
    </row>
    <row r="22" spans="1:18" ht="12.75" hidden="1">
      <c r="A22" s="31" t="str">
        <f t="shared" si="4"/>
        <v>4. ЛЕ АЕК Аф - Динамо К </v>
      </c>
      <c r="B22" s="17">
        <f t="shared" si="2"/>
        <v>0</v>
      </c>
      <c r="C22" s="17">
        <f t="shared" si="2"/>
        <v>0</v>
      </c>
      <c r="D22" s="17">
        <f t="shared" si="2"/>
        <v>0</v>
      </c>
      <c r="E22" s="17">
        <f t="shared" si="2"/>
        <v>1</v>
      </c>
      <c r="F22" s="17">
        <f t="shared" si="3"/>
        <v>1</v>
      </c>
      <c r="G22" s="17">
        <f t="shared" si="3"/>
        <v>1</v>
      </c>
      <c r="H22" s="17">
        <f t="shared" si="2"/>
        <v>1</v>
      </c>
      <c r="I22" s="34">
        <f t="shared" si="2"/>
        <v>1</v>
      </c>
      <c r="J22" s="7"/>
      <c r="K22" s="6"/>
      <c r="L22" s="6"/>
      <c r="M22" s="6"/>
      <c r="N22" s="6"/>
      <c r="O22" s="6"/>
      <c r="P22" s="6"/>
      <c r="Q22" s="6"/>
      <c r="R22" s="6"/>
    </row>
    <row r="23" spans="1:18" ht="12.75" hidden="1">
      <c r="A23" s="31" t="str">
        <f t="shared" si="4"/>
        <v>5. ЛЕ Копенгаген - Атлетико </v>
      </c>
      <c r="B23" s="17">
        <f t="shared" si="2"/>
        <v>1</v>
      </c>
      <c r="C23" s="17">
        <f t="shared" si="2"/>
        <v>1</v>
      </c>
      <c r="D23" s="17">
        <f t="shared" si="2"/>
        <v>1</v>
      </c>
      <c r="E23" s="17">
        <f t="shared" si="2"/>
        <v>0</v>
      </c>
      <c r="F23" s="17">
        <f t="shared" si="3"/>
        <v>1</v>
      </c>
      <c r="G23" s="17">
        <f t="shared" si="3"/>
        <v>1</v>
      </c>
      <c r="H23" s="17">
        <f t="shared" si="2"/>
        <v>1</v>
      </c>
      <c r="I23" s="34">
        <f t="shared" si="2"/>
        <v>1</v>
      </c>
      <c r="J23" s="7"/>
      <c r="K23" s="6"/>
      <c r="L23" s="6"/>
      <c r="M23" s="6"/>
      <c r="N23" s="6"/>
      <c r="O23" s="6"/>
      <c r="P23" s="6"/>
      <c r="Q23" s="6"/>
      <c r="R23" s="6"/>
    </row>
    <row r="24" spans="1:18" ht="12.75" hidden="1">
      <c r="A24" s="31" t="str">
        <f t="shared" si="4"/>
        <v>6. ЛЕ Лион - Вильяреал </v>
      </c>
      <c r="B24" s="17">
        <f t="shared" si="2"/>
        <v>0</v>
      </c>
      <c r="C24" s="17">
        <f t="shared" si="2"/>
        <v>1</v>
      </c>
      <c r="D24" s="17">
        <f t="shared" si="2"/>
        <v>1</v>
      </c>
      <c r="E24" s="17">
        <f t="shared" si="2"/>
        <v>1</v>
      </c>
      <c r="F24" s="17">
        <f t="shared" si="3"/>
        <v>1</v>
      </c>
      <c r="G24" s="17">
        <f t="shared" si="3"/>
        <v>1</v>
      </c>
      <c r="H24" s="17">
        <f t="shared" si="2"/>
        <v>1</v>
      </c>
      <c r="I24" s="34">
        <f t="shared" si="2"/>
        <v>1</v>
      </c>
      <c r="J24" s="7"/>
      <c r="K24" s="6"/>
      <c r="L24" s="6"/>
      <c r="M24" s="6"/>
      <c r="N24" s="6"/>
      <c r="O24" s="6"/>
      <c r="P24" s="6"/>
      <c r="Q24" s="6"/>
      <c r="R24" s="6"/>
    </row>
    <row r="25" spans="1:18" ht="12.75" hidden="1">
      <c r="A25" s="31" t="str">
        <f t="shared" si="4"/>
        <v>7. ЛЕ Наполи - РБ Лейпциг </v>
      </c>
      <c r="B25" s="17">
        <f t="shared" si="2"/>
        <v>1</v>
      </c>
      <c r="C25" s="17">
        <f t="shared" si="2"/>
        <v>0</v>
      </c>
      <c r="D25" s="17">
        <f t="shared" si="2"/>
        <v>0</v>
      </c>
      <c r="E25" s="17">
        <f t="shared" si="2"/>
        <v>0</v>
      </c>
      <c r="F25" s="17">
        <f t="shared" si="3"/>
        <v>0</v>
      </c>
      <c r="G25" s="17">
        <f t="shared" si="3"/>
        <v>0</v>
      </c>
      <c r="H25" s="17">
        <f t="shared" si="2"/>
        <v>0</v>
      </c>
      <c r="I25" s="34">
        <f t="shared" si="2"/>
        <v>0</v>
      </c>
      <c r="J25" s="7"/>
      <c r="K25" s="6"/>
      <c r="L25" s="6"/>
      <c r="M25" s="6"/>
      <c r="N25" s="6"/>
      <c r="O25" s="6"/>
      <c r="P25" s="6"/>
      <c r="Q25" s="6"/>
      <c r="R25" s="6"/>
    </row>
    <row r="26" spans="1:18" ht="12.75" hidden="1">
      <c r="A26" s="31" t="str">
        <f t="shared" si="4"/>
        <v>8. ЛЕ Партизан - Виктория Плз </v>
      </c>
      <c r="B26" s="17">
        <f t="shared" si="2"/>
        <v>1</v>
      </c>
      <c r="C26" s="17">
        <f t="shared" si="2"/>
        <v>0</v>
      </c>
      <c r="D26" s="17">
        <f t="shared" si="2"/>
        <v>0</v>
      </c>
      <c r="E26" s="17">
        <f t="shared" si="2"/>
        <v>0</v>
      </c>
      <c r="F26" s="17">
        <f t="shared" si="3"/>
        <v>0</v>
      </c>
      <c r="G26" s="17">
        <f t="shared" si="3"/>
        <v>0</v>
      </c>
      <c r="H26" s="17">
        <f t="shared" si="2"/>
        <v>0</v>
      </c>
      <c r="I26" s="34">
        <f t="shared" si="2"/>
        <v>1</v>
      </c>
      <c r="J26" s="7"/>
      <c r="K26" s="6"/>
      <c r="L26" s="6"/>
      <c r="M26" s="6"/>
      <c r="N26" s="6"/>
      <c r="O26" s="6"/>
      <c r="P26" s="6"/>
      <c r="Q26" s="6"/>
      <c r="R26" s="6"/>
    </row>
    <row r="27" spans="1:18" ht="12.75" hidden="1">
      <c r="A27" s="31" t="str">
        <f t="shared" si="4"/>
        <v>9. ЛЕ Селтик - Зенит </v>
      </c>
      <c r="B27" s="17">
        <f t="shared" si="2"/>
        <v>1</v>
      </c>
      <c r="C27" s="17">
        <f t="shared" si="2"/>
        <v>0</v>
      </c>
      <c r="D27" s="17">
        <f t="shared" si="2"/>
        <v>0</v>
      </c>
      <c r="E27" s="17">
        <f t="shared" si="2"/>
        <v>0</v>
      </c>
      <c r="F27" s="17">
        <f t="shared" si="3"/>
        <v>1</v>
      </c>
      <c r="G27" s="17">
        <f t="shared" si="3"/>
        <v>0</v>
      </c>
      <c r="H27" s="17">
        <f t="shared" si="2"/>
        <v>0</v>
      </c>
      <c r="I27" s="34">
        <f t="shared" si="2"/>
        <v>1</v>
      </c>
      <c r="J27" s="7"/>
      <c r="K27" s="6"/>
      <c r="L27" s="6"/>
      <c r="M27" s="6"/>
      <c r="N27" s="6"/>
      <c r="O27" s="6"/>
      <c r="P27" s="6"/>
      <c r="Q27" s="6"/>
      <c r="R27" s="6"/>
    </row>
    <row r="28" spans="1:18" ht="12.75" hidden="1">
      <c r="A28" s="31" t="str">
        <f t="shared" si="4"/>
        <v>10. ЛЕ Стяуа - Лацио </v>
      </c>
      <c r="B28" s="17">
        <f t="shared" si="2"/>
        <v>0</v>
      </c>
      <c r="C28" s="17">
        <f t="shared" si="2"/>
        <v>0</v>
      </c>
      <c r="D28" s="17">
        <f t="shared" si="2"/>
        <v>0</v>
      </c>
      <c r="E28" s="17">
        <f t="shared" si="2"/>
        <v>0</v>
      </c>
      <c r="F28" s="17">
        <f t="shared" si="3"/>
        <v>0</v>
      </c>
      <c r="G28" s="17">
        <f t="shared" si="3"/>
        <v>0</v>
      </c>
      <c r="H28" s="17">
        <f t="shared" si="2"/>
        <v>0</v>
      </c>
      <c r="I28" s="34">
        <f t="shared" si="2"/>
        <v>0</v>
      </c>
      <c r="J28" s="7"/>
      <c r="K28" s="6"/>
      <c r="L28" s="6"/>
      <c r="M28" s="6"/>
      <c r="N28" s="6"/>
      <c r="O28" s="6"/>
      <c r="P28" s="6"/>
      <c r="Q28" s="6"/>
      <c r="R28" s="6"/>
    </row>
    <row r="29" spans="1:18" ht="12.75" hidden="1">
      <c r="A29" s="31"/>
      <c r="B29" s="17"/>
      <c r="C29" s="17"/>
      <c r="D29" s="17"/>
      <c r="E29" s="17"/>
      <c r="F29" s="17"/>
      <c r="G29" s="17"/>
      <c r="H29" s="17"/>
      <c r="I29" s="34"/>
      <c r="J29" s="7"/>
      <c r="K29" s="6"/>
      <c r="L29" s="6"/>
      <c r="M29" s="6"/>
      <c r="N29" s="6"/>
      <c r="O29" s="6"/>
      <c r="P29" s="6"/>
      <c r="Q29" s="6"/>
      <c r="R29" s="6"/>
    </row>
    <row r="30" spans="1:18" ht="12.75" hidden="1">
      <c r="A30" s="31" t="s">
        <v>3</v>
      </c>
      <c r="B30" s="4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35" t="e">
        <f>#REF!</f>
        <v>#REF!</v>
      </c>
      <c r="J30" s="7"/>
      <c r="K30" s="6"/>
      <c r="L30" s="6"/>
      <c r="M30" s="6"/>
      <c r="N30" s="6"/>
      <c r="O30" s="6"/>
      <c r="P30" s="6"/>
      <c r="Q30" s="6"/>
      <c r="R30" s="6"/>
    </row>
    <row r="31" spans="1:18" ht="12.75" hidden="1">
      <c r="A31" s="31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2" t="e">
        <f>IF(OR(LEFT(#REF!)=LEFT(#REF!),RIGHT(#REF!)=RIGHT(#REF!)),1,0)</f>
        <v>#REF!</v>
      </c>
      <c r="E31" s="2" t="e">
        <f>IF(OR(LEFT(#REF!)=LEFT(#REF!),RIGHT(#REF!)=RIGHT(#REF!)),1,0)</f>
        <v>#REF!</v>
      </c>
      <c r="F31" s="2" t="e">
        <f>IF(OR(LEFT(#REF!)=LEFT(#REF!),RIGHT(#REF!)=RIGHT(#REF!)),1,0)</f>
        <v>#REF!</v>
      </c>
      <c r="G31" s="2" t="e">
        <f>IF(OR(LEFT(#REF!)=LEFT(#REF!),RIGHT(#REF!)=RIGHT(#REF!)),1,0)</f>
        <v>#REF!</v>
      </c>
      <c r="H31" s="2" t="e">
        <f>IF(OR(LEFT(#REF!)=LEFT(#REF!),RIGHT(#REF!)=RIGHT(#REF!)),1,0)</f>
        <v>#REF!</v>
      </c>
      <c r="I31" s="36" t="e">
        <f>IF(OR(LEFT(#REF!)=LEFT(#REF!),RIGHT(#REF!)=RIGHT(#REF!)),1,0)</f>
        <v>#REF!</v>
      </c>
      <c r="J31" s="7"/>
      <c r="K31" s="6"/>
      <c r="L31" s="6"/>
      <c r="M31" s="6"/>
      <c r="N31" s="6"/>
      <c r="O31" s="6"/>
      <c r="P31" s="6"/>
      <c r="Q31" s="6"/>
      <c r="R31" s="6"/>
    </row>
    <row r="32" spans="1:18" ht="12.75" hidden="1">
      <c r="A32" s="31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2" t="e">
        <f>IF(OR(LEFT(#REF!)=LEFT(#REF!),RIGHT(#REF!)=RIGHT(#REF!)),1,0)</f>
        <v>#REF!</v>
      </c>
      <c r="G32" s="2" t="e">
        <f>IF(OR(LEFT(#REF!)=LEFT(#REF!),RIGHT(#REF!)=RIGHT(#REF!)),1,0)</f>
        <v>#REF!</v>
      </c>
      <c r="H32" s="2" t="e">
        <f>IF(OR(LEFT(#REF!)=LEFT(#REF!),RIGHT(#REF!)=RIGHT(#REF!)),1,0)</f>
        <v>#REF!</v>
      </c>
      <c r="I32" s="36" t="e">
        <f>IF(OR(LEFT(#REF!)=LEFT(#REF!),RIGHT(#REF!)=RIGHT(#REF!)),1,0)</f>
        <v>#REF!</v>
      </c>
      <c r="J32" s="7"/>
      <c r="K32" s="6"/>
      <c r="L32" s="6"/>
      <c r="M32" s="6"/>
      <c r="N32" s="6"/>
      <c r="O32" s="6"/>
      <c r="P32" s="6"/>
      <c r="Q32" s="6"/>
      <c r="R32" s="6"/>
    </row>
    <row r="33" spans="1:18" ht="12.75" hidden="1">
      <c r="A33" s="31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2" t="e">
        <f>IF(OR(LEFT(#REF!)=LEFT(#REF!),RIGHT(#REF!)=RIGHT(#REF!)),1,0)</f>
        <v>#REF!</v>
      </c>
      <c r="G33" s="2" t="e">
        <f>IF(OR(LEFT(#REF!)=LEFT(#REF!),RIGHT(#REF!)=RIGHT(#REF!)),1,0)</f>
        <v>#REF!</v>
      </c>
      <c r="H33" s="2" t="e">
        <f>IF(OR(LEFT(#REF!)=LEFT(#REF!),RIGHT(#REF!)=RIGHT(#REF!)),1,0)</f>
        <v>#REF!</v>
      </c>
      <c r="I33" s="36" t="e">
        <f>IF(OR(LEFT(#REF!)=LEFT(#REF!),RIGHT(#REF!)=RIGHT(#REF!)),1,0)</f>
        <v>#REF!</v>
      </c>
      <c r="J33" s="7"/>
      <c r="K33" s="6"/>
      <c r="L33" s="6"/>
      <c r="M33" s="6"/>
      <c r="N33" s="6"/>
      <c r="O33" s="6"/>
      <c r="P33" s="6"/>
      <c r="Q33" s="6"/>
      <c r="R33" s="6"/>
    </row>
    <row r="34" spans="1:18" ht="12.75" hidden="1">
      <c r="A34" s="31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2" t="e">
        <f>IF(OR(LEFT(#REF!)=LEFT(#REF!),RIGHT(#REF!)=RIGHT(#REF!)),1,0)</f>
        <v>#REF!</v>
      </c>
      <c r="G34" s="2" t="e">
        <f>IF(OR(LEFT(#REF!)=LEFT(#REF!),RIGHT(#REF!)=RIGHT(#REF!)),1,0)</f>
        <v>#REF!</v>
      </c>
      <c r="H34" s="2" t="e">
        <f>IF(OR(LEFT(#REF!)=LEFT(#REF!),RIGHT(#REF!)=RIGHT(#REF!)),1,0)</f>
        <v>#REF!</v>
      </c>
      <c r="I34" s="36" t="e">
        <f>IF(OR(LEFT(#REF!)=LEFT(#REF!),RIGHT(#REF!)=RIGHT(#REF!)),1,0)</f>
        <v>#REF!</v>
      </c>
      <c r="J34" s="7"/>
      <c r="K34" s="6"/>
      <c r="L34" s="6"/>
      <c r="M34" s="6"/>
      <c r="N34" s="6"/>
      <c r="O34" s="6"/>
      <c r="P34" s="6"/>
      <c r="Q34" s="6"/>
      <c r="R34" s="6"/>
    </row>
    <row r="35" spans="1:18" ht="12.75" hidden="1">
      <c r="A35" s="31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2" t="e">
        <f>IF(OR(LEFT(#REF!)=LEFT(#REF!),RIGHT(#REF!)=RIGHT(#REF!)),1,0)</f>
        <v>#REF!</v>
      </c>
      <c r="G35" s="2" t="e">
        <f>IF(OR(LEFT(#REF!)=LEFT(#REF!),RIGHT(#REF!)=RIGHT(#REF!)),1,0)</f>
        <v>#REF!</v>
      </c>
      <c r="H35" s="2" t="e">
        <f>IF(OR(LEFT(#REF!)=LEFT(#REF!),RIGHT(#REF!)=RIGHT(#REF!)),1,0)</f>
        <v>#REF!</v>
      </c>
      <c r="I35" s="36" t="e">
        <f>IF(OR(LEFT(#REF!)=LEFT(#REF!),RIGHT(#REF!)=RIGHT(#REF!)),1,0)</f>
        <v>#REF!</v>
      </c>
      <c r="J35" s="7"/>
      <c r="K35" s="6"/>
      <c r="L35" s="6"/>
      <c r="M35" s="6"/>
      <c r="N35" s="6"/>
      <c r="O35" s="6"/>
      <c r="P35" s="6"/>
      <c r="Q35" s="6"/>
      <c r="R35" s="6"/>
    </row>
    <row r="36" spans="1:18" ht="12.75" hidden="1">
      <c r="A36" s="31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2" t="e">
        <f>IF(OR(LEFT(#REF!)=LEFT(#REF!),RIGHT(#REF!)=RIGHT(#REF!)),1,0)</f>
        <v>#REF!</v>
      </c>
      <c r="G36" s="2" t="e">
        <f>IF(OR(LEFT(#REF!)=LEFT(#REF!),RIGHT(#REF!)=RIGHT(#REF!)),1,0)</f>
        <v>#REF!</v>
      </c>
      <c r="H36" s="2" t="e">
        <f>IF(OR(LEFT(#REF!)=LEFT(#REF!),RIGHT(#REF!)=RIGHT(#REF!)),1,0)</f>
        <v>#REF!</v>
      </c>
      <c r="I36" s="36" t="e">
        <f>IF(OR(LEFT(#REF!)=LEFT(#REF!),RIGHT(#REF!)=RIGHT(#REF!)),1,0)</f>
        <v>#REF!</v>
      </c>
      <c r="J36" s="7"/>
      <c r="K36" s="6"/>
      <c r="L36" s="6"/>
      <c r="M36" s="6"/>
      <c r="N36" s="6"/>
      <c r="O36" s="6"/>
      <c r="P36" s="6"/>
      <c r="Q36" s="6"/>
      <c r="R36" s="6"/>
    </row>
    <row r="37" spans="1:18" ht="12.75" hidden="1">
      <c r="A37" s="31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2" t="e">
        <f>IF(OR(LEFT(#REF!)=LEFT(#REF!),RIGHT(#REF!)=RIGHT(#REF!)),1,0)</f>
        <v>#REF!</v>
      </c>
      <c r="G37" s="2" t="e">
        <f>IF(OR(LEFT(#REF!)=LEFT(#REF!),RIGHT(#REF!)=RIGHT(#REF!)),1,0)</f>
        <v>#REF!</v>
      </c>
      <c r="H37" s="2" t="e">
        <f>IF(OR(LEFT(#REF!)=LEFT(#REF!),RIGHT(#REF!)=RIGHT(#REF!)),1,0)</f>
        <v>#REF!</v>
      </c>
      <c r="I37" s="36" t="e">
        <f>IF(OR(LEFT(#REF!)=LEFT(#REF!),RIGHT(#REF!)=RIGHT(#REF!)),1,0)</f>
        <v>#REF!</v>
      </c>
      <c r="J37" s="7"/>
      <c r="K37" s="6"/>
      <c r="L37" s="6"/>
      <c r="M37" s="6"/>
      <c r="N37" s="6"/>
      <c r="O37" s="6"/>
      <c r="P37" s="6"/>
      <c r="Q37" s="6"/>
      <c r="R37" s="6"/>
    </row>
    <row r="38" spans="1:18" ht="12.75" hidden="1">
      <c r="A38" s="31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2" t="e">
        <f>IF(OR(LEFT(#REF!)=LEFT(#REF!),RIGHT(#REF!)=RIGHT(#REF!)),1,0)</f>
        <v>#REF!</v>
      </c>
      <c r="G38" s="2" t="e">
        <f>IF(OR(LEFT(#REF!)=LEFT(#REF!),RIGHT(#REF!)=RIGHT(#REF!)),1,0)</f>
        <v>#REF!</v>
      </c>
      <c r="H38" s="2" t="e">
        <f>IF(OR(LEFT(#REF!)=LEFT(#REF!),RIGHT(#REF!)=RIGHT(#REF!)),1,0)</f>
        <v>#REF!</v>
      </c>
      <c r="I38" s="36" t="e">
        <f>IF(OR(LEFT(#REF!)=LEFT(#REF!),RIGHT(#REF!)=RIGHT(#REF!)),1,0)</f>
        <v>#REF!</v>
      </c>
      <c r="J38" s="7"/>
      <c r="K38" s="6"/>
      <c r="L38" s="6"/>
      <c r="M38" s="6"/>
      <c r="N38" s="6"/>
      <c r="O38" s="6"/>
      <c r="P38" s="6"/>
      <c r="Q38" s="6"/>
      <c r="R38" s="6"/>
    </row>
    <row r="39" spans="1:18" ht="12.75" hidden="1">
      <c r="A39" s="31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2" t="e">
        <f>IF(OR(LEFT(#REF!)=LEFT(#REF!),RIGHT(#REF!)=RIGHT(#REF!)),1,0)</f>
        <v>#REF!</v>
      </c>
      <c r="G39" s="2" t="e">
        <f>IF(OR(LEFT(#REF!)=LEFT(#REF!),RIGHT(#REF!)=RIGHT(#REF!)),1,0)</f>
        <v>#REF!</v>
      </c>
      <c r="H39" s="2" t="e">
        <f>IF(OR(LEFT(#REF!)=LEFT(#REF!),RIGHT(#REF!)=RIGHT(#REF!)),1,0)</f>
        <v>#REF!</v>
      </c>
      <c r="I39" s="36" t="e">
        <f>IF(OR(LEFT(#REF!)=LEFT(#REF!),RIGHT(#REF!)=RIGHT(#REF!)),1,0)</f>
        <v>#REF!</v>
      </c>
      <c r="J39" s="7"/>
      <c r="K39" s="6"/>
      <c r="L39" s="6"/>
      <c r="M39" s="6"/>
      <c r="N39" s="6"/>
      <c r="O39" s="6"/>
      <c r="P39" s="6"/>
      <c r="Q39" s="6"/>
      <c r="R39" s="6"/>
    </row>
    <row r="40" spans="1:18" ht="12.75" hidden="1">
      <c r="A40" s="31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2" t="e">
        <f>IF(OR(LEFT(#REF!)=LEFT(#REF!),RIGHT(#REF!)=RIGHT(#REF!)),1,0)</f>
        <v>#REF!</v>
      </c>
      <c r="G40" s="2" t="e">
        <f>IF(OR(LEFT(#REF!)=LEFT(#REF!),RIGHT(#REF!)=RIGHT(#REF!)),1,0)</f>
        <v>#REF!</v>
      </c>
      <c r="H40" s="2" t="e">
        <f>IF(OR(LEFT(#REF!)=LEFT(#REF!),RIGHT(#REF!)=RIGHT(#REF!)),1,0)</f>
        <v>#REF!</v>
      </c>
      <c r="I40" s="36" t="e">
        <f>IF(OR(LEFT(#REF!)=LEFT(#REF!),RIGHT(#REF!)=RIGHT(#REF!)),1,0)</f>
        <v>#REF!</v>
      </c>
      <c r="J40" s="7"/>
      <c r="K40" s="6"/>
      <c r="L40" s="6"/>
      <c r="M40" s="6"/>
      <c r="N40" s="6"/>
      <c r="O40" s="6"/>
      <c r="P40" s="6"/>
      <c r="Q40" s="6"/>
      <c r="R40" s="6"/>
    </row>
    <row r="41" spans="1:18" ht="12.75" hidden="1">
      <c r="A41" s="31"/>
      <c r="B41" s="2"/>
      <c r="C41" s="2"/>
      <c r="D41" s="2"/>
      <c r="E41" s="2"/>
      <c r="F41" s="2"/>
      <c r="G41" s="2"/>
      <c r="H41" s="2"/>
      <c r="I41" s="36"/>
      <c r="J41" s="7"/>
      <c r="K41" s="6"/>
      <c r="L41" s="6"/>
      <c r="M41" s="6"/>
      <c r="N41" s="6"/>
      <c r="O41" s="6"/>
      <c r="P41" s="6"/>
      <c r="Q41" s="6"/>
      <c r="R41" s="6"/>
    </row>
    <row r="42" spans="2:9" ht="13.5" hidden="1" thickBot="1">
      <c r="B42" s="4"/>
      <c r="C42" s="4"/>
      <c r="D42" s="4"/>
      <c r="E42" s="4"/>
      <c r="F42" s="4"/>
      <c r="G42" s="4"/>
      <c r="H42" s="4"/>
      <c r="I42" s="4"/>
    </row>
    <row r="43" spans="1:17" ht="12.75" hidden="1">
      <c r="A43" s="28" t="s">
        <v>4</v>
      </c>
      <c r="B43" s="29" t="str">
        <f aca="true" t="shared" si="5" ref="B43:I43">B1</f>
        <v>Атл</v>
      </c>
      <c r="C43" s="29" t="str">
        <f t="shared" si="5"/>
        <v>Бар</v>
      </c>
      <c r="D43" s="29" t="str">
        <f t="shared" si="5"/>
        <v>Фио</v>
      </c>
      <c r="E43" s="29" t="str">
        <f t="shared" si="5"/>
        <v>Г.Р</v>
      </c>
      <c r="F43" s="29" t="str">
        <f>F1</f>
        <v>Дин</v>
      </c>
      <c r="G43" s="29" t="str">
        <f>G1</f>
        <v>М.Ю</v>
      </c>
      <c r="H43" s="29" t="str">
        <f t="shared" si="5"/>
        <v>ПСЖ</v>
      </c>
      <c r="I43" s="30" t="str">
        <f t="shared" si="5"/>
        <v>Мил</v>
      </c>
      <c r="J43" s="7"/>
      <c r="K43" s="6"/>
      <c r="L43" s="6"/>
      <c r="M43" s="6"/>
      <c r="N43" s="6"/>
      <c r="O43" s="6"/>
      <c r="P43" s="6"/>
      <c r="Q43" s="6"/>
    </row>
    <row r="44" spans="1:17" ht="12.75" hidden="1">
      <c r="A44" s="31" t="str">
        <f>A2</f>
        <v>1. ЛЕ Реал СС - РБ Зальцбург </v>
      </c>
      <c r="B44" s="7">
        <f aca="true" t="shared" si="6" ref="B44:B53">IF(B19&gt;C19,1,0)</f>
        <v>0</v>
      </c>
      <c r="C44" s="27">
        <f aca="true" t="shared" si="7" ref="C44:C53">IF(C19&gt;B19,1,0)</f>
        <v>0</v>
      </c>
      <c r="D44" s="7">
        <f aca="true" t="shared" si="8" ref="D44:D53">IF(D19&gt;E19,1,0)</f>
        <v>0</v>
      </c>
      <c r="E44" s="7">
        <f aca="true" t="shared" si="9" ref="E44:E53">IF(E19&gt;D19,1,0)</f>
        <v>0</v>
      </c>
      <c r="F44" s="7">
        <f>IF(F19&gt;G19,1,0)</f>
        <v>0</v>
      </c>
      <c r="G44" s="7">
        <f aca="true" t="shared" si="10" ref="G44:G53">IF(G19&gt;F19,1,0)</f>
        <v>0</v>
      </c>
      <c r="H44" s="7">
        <f aca="true" t="shared" si="11" ref="H44:H53">IF(H19&gt;I19,1,0)</f>
        <v>0</v>
      </c>
      <c r="I44" s="32">
        <f aca="true" t="shared" si="12" ref="I44:I53">IF(I19&gt;H19,1,0)</f>
        <v>1</v>
      </c>
      <c r="J44" s="7"/>
      <c r="K44" s="6"/>
      <c r="L44" s="6"/>
      <c r="M44" s="6"/>
      <c r="N44" s="6"/>
      <c r="O44" s="6"/>
      <c r="P44" s="6"/>
      <c r="Q44" s="6"/>
    </row>
    <row r="45" spans="1:17" ht="12.75" hidden="1">
      <c r="A45" s="31" t="str">
        <f aca="true" t="shared" si="13" ref="A45:A53">A3</f>
        <v>2. ЛЕ Спартак М - Атлетик </v>
      </c>
      <c r="B45" s="7">
        <f t="shared" si="6"/>
        <v>1</v>
      </c>
      <c r="C45" s="27">
        <f t="shared" si="7"/>
        <v>0</v>
      </c>
      <c r="D45" s="7">
        <f t="shared" si="8"/>
        <v>0</v>
      </c>
      <c r="E45" s="7">
        <f t="shared" si="9"/>
        <v>1</v>
      </c>
      <c r="F45" s="7">
        <f aca="true" t="shared" si="14" ref="F45:F53">IF(F20&gt;G20,1,0)</f>
        <v>0</v>
      </c>
      <c r="G45" s="7">
        <f t="shared" si="10"/>
        <v>0</v>
      </c>
      <c r="H45" s="7">
        <f t="shared" si="11"/>
        <v>0</v>
      </c>
      <c r="I45" s="32">
        <f t="shared" si="12"/>
        <v>1</v>
      </c>
      <c r="J45" s="7"/>
      <c r="K45" s="6"/>
      <c r="L45" s="6"/>
      <c r="M45" s="6"/>
      <c r="N45" s="6"/>
      <c r="O45" s="6"/>
      <c r="P45" s="6"/>
      <c r="Q45" s="6"/>
    </row>
    <row r="46" spans="1:17" ht="12.75" hidden="1">
      <c r="A46" s="31" t="str">
        <f t="shared" si="13"/>
        <v>3. ЛЕ Эстерсунд - Арсенал </v>
      </c>
      <c r="B46" s="7">
        <f t="shared" si="6"/>
        <v>0</v>
      </c>
      <c r="C46" s="27">
        <f t="shared" si="7"/>
        <v>1</v>
      </c>
      <c r="D46" s="7">
        <f t="shared" si="8"/>
        <v>0</v>
      </c>
      <c r="E46" s="7">
        <f t="shared" si="9"/>
        <v>0</v>
      </c>
      <c r="F46" s="7">
        <f t="shared" si="14"/>
        <v>0</v>
      </c>
      <c r="G46" s="7">
        <f t="shared" si="10"/>
        <v>0</v>
      </c>
      <c r="H46" s="7">
        <f t="shared" si="11"/>
        <v>0</v>
      </c>
      <c r="I46" s="32">
        <f t="shared" si="12"/>
        <v>0</v>
      </c>
      <c r="J46" s="7"/>
      <c r="K46" s="6"/>
      <c r="L46" s="6"/>
      <c r="M46" s="6"/>
      <c r="N46" s="6"/>
      <c r="O46" s="6"/>
      <c r="P46" s="6"/>
      <c r="Q46" s="6"/>
    </row>
    <row r="47" spans="1:17" ht="12.75" hidden="1">
      <c r="A47" s="31" t="str">
        <f t="shared" si="13"/>
        <v>4. ЛЕ АЕК Аф - Динамо К </v>
      </c>
      <c r="B47" s="7">
        <f t="shared" si="6"/>
        <v>0</v>
      </c>
      <c r="C47" s="27">
        <f t="shared" si="7"/>
        <v>0</v>
      </c>
      <c r="D47" s="7">
        <f t="shared" si="8"/>
        <v>0</v>
      </c>
      <c r="E47" s="7">
        <f t="shared" si="9"/>
        <v>1</v>
      </c>
      <c r="F47" s="7">
        <f t="shared" si="14"/>
        <v>0</v>
      </c>
      <c r="G47" s="7">
        <f t="shared" si="10"/>
        <v>0</v>
      </c>
      <c r="H47" s="7">
        <f t="shared" si="11"/>
        <v>0</v>
      </c>
      <c r="I47" s="32">
        <f t="shared" si="12"/>
        <v>0</v>
      </c>
      <c r="J47" s="7"/>
      <c r="K47" s="6"/>
      <c r="L47" s="6"/>
      <c r="M47" s="6"/>
      <c r="N47" s="6"/>
      <c r="O47" s="6"/>
      <c r="P47" s="6"/>
      <c r="Q47" s="6"/>
    </row>
    <row r="48" spans="1:17" ht="12.75" hidden="1">
      <c r="A48" s="31" t="str">
        <f t="shared" si="13"/>
        <v>5. ЛЕ Копенгаген - Атлетико </v>
      </c>
      <c r="B48" s="7">
        <f t="shared" si="6"/>
        <v>0</v>
      </c>
      <c r="C48" s="27">
        <f t="shared" si="7"/>
        <v>0</v>
      </c>
      <c r="D48" s="7">
        <f t="shared" si="8"/>
        <v>1</v>
      </c>
      <c r="E48" s="7">
        <f t="shared" si="9"/>
        <v>0</v>
      </c>
      <c r="F48" s="7">
        <f t="shared" si="14"/>
        <v>0</v>
      </c>
      <c r="G48" s="7">
        <f t="shared" si="10"/>
        <v>0</v>
      </c>
      <c r="H48" s="7">
        <f t="shared" si="11"/>
        <v>0</v>
      </c>
      <c r="I48" s="32">
        <f t="shared" si="12"/>
        <v>0</v>
      </c>
      <c r="J48" s="7"/>
      <c r="K48" s="6"/>
      <c r="L48" s="6"/>
      <c r="M48" s="6"/>
      <c r="N48" s="6"/>
      <c r="O48" s="6"/>
      <c r="P48" s="6"/>
      <c r="Q48" s="6"/>
    </row>
    <row r="49" spans="1:17" ht="12.75" hidden="1">
      <c r="A49" s="31" t="str">
        <f t="shared" si="13"/>
        <v>6. ЛЕ Лион - Вильяреал </v>
      </c>
      <c r="B49" s="7">
        <f t="shared" si="6"/>
        <v>0</v>
      </c>
      <c r="C49" s="27">
        <f t="shared" si="7"/>
        <v>1</v>
      </c>
      <c r="D49" s="7">
        <f t="shared" si="8"/>
        <v>0</v>
      </c>
      <c r="E49" s="7">
        <f t="shared" si="9"/>
        <v>0</v>
      </c>
      <c r="F49" s="7">
        <f t="shared" si="14"/>
        <v>0</v>
      </c>
      <c r="G49" s="7">
        <f t="shared" si="10"/>
        <v>0</v>
      </c>
      <c r="H49" s="7">
        <f t="shared" si="11"/>
        <v>0</v>
      </c>
      <c r="I49" s="32">
        <f t="shared" si="12"/>
        <v>0</v>
      </c>
      <c r="J49" s="7"/>
      <c r="K49" s="6"/>
      <c r="L49" s="6"/>
      <c r="M49" s="6"/>
      <c r="N49" s="6"/>
      <c r="O49" s="6"/>
      <c r="P49" s="6"/>
      <c r="Q49" s="6"/>
    </row>
    <row r="50" spans="1:17" ht="12.75" hidden="1">
      <c r="A50" s="31" t="str">
        <f t="shared" si="13"/>
        <v>7. ЛЕ Наполи - РБ Лейпциг </v>
      </c>
      <c r="B50" s="7">
        <f t="shared" si="6"/>
        <v>1</v>
      </c>
      <c r="C50" s="27">
        <f t="shared" si="7"/>
        <v>0</v>
      </c>
      <c r="D50" s="7">
        <f t="shared" si="8"/>
        <v>0</v>
      </c>
      <c r="E50" s="7">
        <f t="shared" si="9"/>
        <v>0</v>
      </c>
      <c r="F50" s="7">
        <f t="shared" si="14"/>
        <v>0</v>
      </c>
      <c r="G50" s="7">
        <f t="shared" si="10"/>
        <v>0</v>
      </c>
      <c r="H50" s="7">
        <f t="shared" si="11"/>
        <v>0</v>
      </c>
      <c r="I50" s="32">
        <f t="shared" si="12"/>
        <v>0</v>
      </c>
      <c r="J50" s="7"/>
      <c r="K50" s="6"/>
      <c r="L50" s="6"/>
      <c r="M50" s="6"/>
      <c r="N50" s="6"/>
      <c r="O50" s="6"/>
      <c r="P50" s="6"/>
      <c r="Q50" s="6"/>
    </row>
    <row r="51" spans="1:17" ht="12.75" hidden="1">
      <c r="A51" s="31" t="str">
        <f t="shared" si="13"/>
        <v>8. ЛЕ Партизан - Виктория Плз </v>
      </c>
      <c r="B51" s="7">
        <f t="shared" si="6"/>
        <v>1</v>
      </c>
      <c r="C51" s="27">
        <f t="shared" si="7"/>
        <v>0</v>
      </c>
      <c r="D51" s="7">
        <f t="shared" si="8"/>
        <v>0</v>
      </c>
      <c r="E51" s="7">
        <f t="shared" si="9"/>
        <v>0</v>
      </c>
      <c r="F51" s="7">
        <f t="shared" si="14"/>
        <v>0</v>
      </c>
      <c r="G51" s="7">
        <f t="shared" si="10"/>
        <v>0</v>
      </c>
      <c r="H51" s="7">
        <f t="shared" si="11"/>
        <v>0</v>
      </c>
      <c r="I51" s="32">
        <f t="shared" si="12"/>
        <v>1</v>
      </c>
      <c r="J51" s="7"/>
      <c r="K51" s="6"/>
      <c r="L51" s="6"/>
      <c r="M51" s="6"/>
      <c r="N51" s="6"/>
      <c r="O51" s="6"/>
      <c r="P51" s="6"/>
      <c r="Q51" s="6"/>
    </row>
    <row r="52" spans="1:17" ht="12.75" hidden="1">
      <c r="A52" s="31" t="str">
        <f t="shared" si="13"/>
        <v>9. ЛЕ Селтик - Зенит </v>
      </c>
      <c r="B52" s="7">
        <f t="shared" si="6"/>
        <v>1</v>
      </c>
      <c r="C52" s="27">
        <f t="shared" si="7"/>
        <v>0</v>
      </c>
      <c r="D52" s="7">
        <f t="shared" si="8"/>
        <v>0</v>
      </c>
      <c r="E52" s="7">
        <f t="shared" si="9"/>
        <v>0</v>
      </c>
      <c r="F52" s="7">
        <f t="shared" si="14"/>
        <v>1</v>
      </c>
      <c r="G52" s="7">
        <f t="shared" si="10"/>
        <v>0</v>
      </c>
      <c r="H52" s="7">
        <f t="shared" si="11"/>
        <v>0</v>
      </c>
      <c r="I52" s="32">
        <f t="shared" si="12"/>
        <v>1</v>
      </c>
      <c r="J52" s="7"/>
      <c r="K52" s="6"/>
      <c r="L52" s="6"/>
      <c r="M52" s="6"/>
      <c r="N52" s="6"/>
      <c r="O52" s="6"/>
      <c r="P52" s="6"/>
      <c r="Q52" s="6"/>
    </row>
    <row r="53" spans="1:17" ht="12.75" hidden="1">
      <c r="A53" s="31" t="str">
        <f t="shared" si="13"/>
        <v>10. ЛЕ Стяуа - Лацио </v>
      </c>
      <c r="B53" s="7">
        <f t="shared" si="6"/>
        <v>0</v>
      </c>
      <c r="C53" s="27">
        <f t="shared" si="7"/>
        <v>0</v>
      </c>
      <c r="D53" s="7">
        <f t="shared" si="8"/>
        <v>0</v>
      </c>
      <c r="E53" s="7">
        <f t="shared" si="9"/>
        <v>0</v>
      </c>
      <c r="F53" s="7">
        <f t="shared" si="14"/>
        <v>0</v>
      </c>
      <c r="G53" s="7">
        <f t="shared" si="10"/>
        <v>0</v>
      </c>
      <c r="H53" s="7">
        <f t="shared" si="11"/>
        <v>0</v>
      </c>
      <c r="I53" s="32">
        <f t="shared" si="12"/>
        <v>0</v>
      </c>
      <c r="J53" s="7"/>
      <c r="K53" s="6"/>
      <c r="L53" s="6"/>
      <c r="M53" s="6"/>
      <c r="N53" s="6"/>
      <c r="O53" s="6"/>
      <c r="P53" s="6"/>
      <c r="Q53" s="6"/>
    </row>
    <row r="54" spans="1:17" ht="12.75" hidden="1">
      <c r="A54" s="31"/>
      <c r="B54" s="7"/>
      <c r="C54" s="27"/>
      <c r="D54" s="7"/>
      <c r="E54" s="7"/>
      <c r="F54" s="7"/>
      <c r="G54" s="7"/>
      <c r="H54" s="7"/>
      <c r="I54" s="32"/>
      <c r="J54" s="7"/>
      <c r="K54" s="6"/>
      <c r="L54" s="6"/>
      <c r="M54" s="6"/>
      <c r="N54" s="6"/>
      <c r="O54" s="6"/>
      <c r="P54" s="6"/>
      <c r="Q54" s="6"/>
    </row>
    <row r="55" spans="1:17" ht="12.75" hidden="1">
      <c r="A55" s="31" t="s">
        <v>4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  <c r="F55" s="19" t="e">
        <f>#REF!</f>
        <v>#REF!</v>
      </c>
      <c r="G55" s="19" t="e">
        <f>#REF!</f>
        <v>#REF!</v>
      </c>
      <c r="H55" s="19" t="e">
        <f>#REF!</f>
        <v>#REF!</v>
      </c>
      <c r="I55" s="33" t="e">
        <f>#REF!</f>
        <v>#REF!</v>
      </c>
      <c r="J55" s="7"/>
      <c r="K55" s="6"/>
      <c r="L55" s="6"/>
      <c r="M55" s="6"/>
      <c r="N55" s="6"/>
      <c r="O55" s="6"/>
      <c r="P55" s="6"/>
      <c r="Q55" s="6"/>
    </row>
    <row r="56" spans="1:17" ht="12.75" hidden="1">
      <c r="A56" s="31" t="e">
        <f>#REF!</f>
        <v>#REF!</v>
      </c>
      <c r="B56" s="7" t="e">
        <f aca="true" t="shared" si="15" ref="B56:B65">IF(B31&gt;C31,1,0)</f>
        <v>#REF!</v>
      </c>
      <c r="C56" s="27" t="e">
        <f aca="true" t="shared" si="16" ref="C56:C65">IF(C31&gt;B31,1,0)</f>
        <v>#REF!</v>
      </c>
      <c r="D56" s="7" t="e">
        <f aca="true" t="shared" si="17" ref="D56:D65">IF(D31&gt;E31,1,0)</f>
        <v>#REF!</v>
      </c>
      <c r="E56" s="7" t="e">
        <f aca="true" t="shared" si="18" ref="E56:E65">IF(E31&gt;D31,1,0)</f>
        <v>#REF!</v>
      </c>
      <c r="F56" s="7" t="e">
        <f>IF(F31&gt;G31,1,0)</f>
        <v>#REF!</v>
      </c>
      <c r="G56" s="7" t="e">
        <f aca="true" t="shared" si="19" ref="G56:G65">IF(G31&gt;F31,1,0)</f>
        <v>#REF!</v>
      </c>
      <c r="H56" s="7" t="e">
        <f aca="true" t="shared" si="20" ref="H56:H65">IF(H31&gt;I31,1,0)</f>
        <v>#REF!</v>
      </c>
      <c r="I56" s="32" t="e">
        <f aca="true" t="shared" si="21" ref="I56:I65">IF(I31&gt;H31,1,0)</f>
        <v>#REF!</v>
      </c>
      <c r="J56" s="7"/>
      <c r="K56" s="6"/>
      <c r="L56" s="6"/>
      <c r="M56" s="6"/>
      <c r="N56" s="6"/>
      <c r="O56" s="6"/>
      <c r="P56" s="6"/>
      <c r="Q56" s="6"/>
    </row>
    <row r="57" spans="1:17" ht="12.75" hidden="1">
      <c r="A57" s="31" t="e">
        <f>#REF!</f>
        <v>#REF!</v>
      </c>
      <c r="B57" s="7" t="e">
        <f t="shared" si="15"/>
        <v>#REF!</v>
      </c>
      <c r="C57" s="27" t="e">
        <f t="shared" si="16"/>
        <v>#REF!</v>
      </c>
      <c r="D57" s="7" t="e">
        <f t="shared" si="17"/>
        <v>#REF!</v>
      </c>
      <c r="E57" s="7" t="e">
        <f t="shared" si="18"/>
        <v>#REF!</v>
      </c>
      <c r="F57" s="7" t="e">
        <f aca="true" t="shared" si="22" ref="F57:F65">IF(F32&gt;G32,1,0)</f>
        <v>#REF!</v>
      </c>
      <c r="G57" s="7" t="e">
        <f t="shared" si="19"/>
        <v>#REF!</v>
      </c>
      <c r="H57" s="7" t="e">
        <f t="shared" si="20"/>
        <v>#REF!</v>
      </c>
      <c r="I57" s="32" t="e">
        <f t="shared" si="21"/>
        <v>#REF!</v>
      </c>
      <c r="J57" s="7"/>
      <c r="K57" s="6"/>
      <c r="L57" s="6"/>
      <c r="M57" s="6"/>
      <c r="N57" s="6"/>
      <c r="O57" s="6"/>
      <c r="P57" s="6"/>
      <c r="Q57" s="6"/>
    </row>
    <row r="58" spans="1:17" ht="12.75" hidden="1">
      <c r="A58" s="31" t="e">
        <f>#REF!</f>
        <v>#REF!</v>
      </c>
      <c r="B58" s="7" t="e">
        <f t="shared" si="15"/>
        <v>#REF!</v>
      </c>
      <c r="C58" s="27" t="e">
        <f t="shared" si="16"/>
        <v>#REF!</v>
      </c>
      <c r="D58" s="7" t="e">
        <f t="shared" si="17"/>
        <v>#REF!</v>
      </c>
      <c r="E58" s="7" t="e">
        <f t="shared" si="18"/>
        <v>#REF!</v>
      </c>
      <c r="F58" s="7" t="e">
        <f t="shared" si="22"/>
        <v>#REF!</v>
      </c>
      <c r="G58" s="7" t="e">
        <f t="shared" si="19"/>
        <v>#REF!</v>
      </c>
      <c r="H58" s="7" t="e">
        <f t="shared" si="20"/>
        <v>#REF!</v>
      </c>
      <c r="I58" s="32" t="e">
        <f t="shared" si="21"/>
        <v>#REF!</v>
      </c>
      <c r="J58" s="7"/>
      <c r="K58" s="6"/>
      <c r="L58" s="6"/>
      <c r="M58" s="6"/>
      <c r="N58" s="6"/>
      <c r="O58" s="6"/>
      <c r="P58" s="6"/>
      <c r="Q58" s="6"/>
    </row>
    <row r="59" spans="1:17" ht="12.75" hidden="1">
      <c r="A59" s="31" t="e">
        <f>#REF!</f>
        <v>#REF!</v>
      </c>
      <c r="B59" s="7" t="e">
        <f t="shared" si="15"/>
        <v>#REF!</v>
      </c>
      <c r="C59" s="27" t="e">
        <f t="shared" si="16"/>
        <v>#REF!</v>
      </c>
      <c r="D59" s="7" t="e">
        <f t="shared" si="17"/>
        <v>#REF!</v>
      </c>
      <c r="E59" s="7" t="e">
        <f t="shared" si="18"/>
        <v>#REF!</v>
      </c>
      <c r="F59" s="7" t="e">
        <f t="shared" si="22"/>
        <v>#REF!</v>
      </c>
      <c r="G59" s="7" t="e">
        <f t="shared" si="19"/>
        <v>#REF!</v>
      </c>
      <c r="H59" s="7" t="e">
        <f t="shared" si="20"/>
        <v>#REF!</v>
      </c>
      <c r="I59" s="32" t="e">
        <f t="shared" si="21"/>
        <v>#REF!</v>
      </c>
      <c r="J59" s="7"/>
      <c r="K59" s="6"/>
      <c r="L59" s="6"/>
      <c r="M59" s="6"/>
      <c r="N59" s="6"/>
      <c r="O59" s="6"/>
      <c r="P59" s="6"/>
      <c r="Q59" s="6"/>
    </row>
    <row r="60" spans="1:17" ht="12.75" hidden="1">
      <c r="A60" s="31" t="e">
        <f>#REF!</f>
        <v>#REF!</v>
      </c>
      <c r="B60" s="7" t="e">
        <f t="shared" si="15"/>
        <v>#REF!</v>
      </c>
      <c r="C60" s="27" t="e">
        <f t="shared" si="16"/>
        <v>#REF!</v>
      </c>
      <c r="D60" s="7" t="e">
        <f t="shared" si="17"/>
        <v>#REF!</v>
      </c>
      <c r="E60" s="7" t="e">
        <f t="shared" si="18"/>
        <v>#REF!</v>
      </c>
      <c r="F60" s="7" t="e">
        <f t="shared" si="22"/>
        <v>#REF!</v>
      </c>
      <c r="G60" s="7" t="e">
        <f t="shared" si="19"/>
        <v>#REF!</v>
      </c>
      <c r="H60" s="7" t="e">
        <f t="shared" si="20"/>
        <v>#REF!</v>
      </c>
      <c r="I60" s="32" t="e">
        <f t="shared" si="21"/>
        <v>#REF!</v>
      </c>
      <c r="J60" s="7"/>
      <c r="K60" s="6"/>
      <c r="L60" s="6"/>
      <c r="M60" s="6"/>
      <c r="N60" s="6"/>
      <c r="O60" s="6"/>
      <c r="P60" s="6"/>
      <c r="Q60" s="6"/>
    </row>
    <row r="61" spans="1:17" ht="12.75" hidden="1">
      <c r="A61" s="31" t="e">
        <f>#REF!</f>
        <v>#REF!</v>
      </c>
      <c r="B61" s="7" t="e">
        <f t="shared" si="15"/>
        <v>#REF!</v>
      </c>
      <c r="C61" s="27" t="e">
        <f t="shared" si="16"/>
        <v>#REF!</v>
      </c>
      <c r="D61" s="7" t="e">
        <f t="shared" si="17"/>
        <v>#REF!</v>
      </c>
      <c r="E61" s="7" t="e">
        <f t="shared" si="18"/>
        <v>#REF!</v>
      </c>
      <c r="F61" s="7" t="e">
        <f t="shared" si="22"/>
        <v>#REF!</v>
      </c>
      <c r="G61" s="7" t="e">
        <f t="shared" si="19"/>
        <v>#REF!</v>
      </c>
      <c r="H61" s="7" t="e">
        <f t="shared" si="20"/>
        <v>#REF!</v>
      </c>
      <c r="I61" s="32" t="e">
        <f t="shared" si="21"/>
        <v>#REF!</v>
      </c>
      <c r="J61" s="7"/>
      <c r="K61" s="6"/>
      <c r="L61" s="6"/>
      <c r="M61" s="6"/>
      <c r="N61" s="6"/>
      <c r="O61" s="6"/>
      <c r="P61" s="6"/>
      <c r="Q61" s="6"/>
    </row>
    <row r="62" spans="1:17" ht="12.75" hidden="1">
      <c r="A62" s="31" t="e">
        <f>#REF!</f>
        <v>#REF!</v>
      </c>
      <c r="B62" s="7" t="e">
        <f t="shared" si="15"/>
        <v>#REF!</v>
      </c>
      <c r="C62" s="27" t="e">
        <f t="shared" si="16"/>
        <v>#REF!</v>
      </c>
      <c r="D62" s="7" t="e">
        <f t="shared" si="17"/>
        <v>#REF!</v>
      </c>
      <c r="E62" s="7" t="e">
        <f t="shared" si="18"/>
        <v>#REF!</v>
      </c>
      <c r="F62" s="7" t="e">
        <f t="shared" si="22"/>
        <v>#REF!</v>
      </c>
      <c r="G62" s="7" t="e">
        <f t="shared" si="19"/>
        <v>#REF!</v>
      </c>
      <c r="H62" s="7" t="e">
        <f t="shared" si="20"/>
        <v>#REF!</v>
      </c>
      <c r="I62" s="32" t="e">
        <f t="shared" si="21"/>
        <v>#REF!</v>
      </c>
      <c r="J62" s="7"/>
      <c r="K62" s="6"/>
      <c r="L62" s="6"/>
      <c r="M62" s="6"/>
      <c r="N62" s="6"/>
      <c r="O62" s="6"/>
      <c r="P62" s="6"/>
      <c r="Q62" s="6"/>
    </row>
    <row r="63" spans="1:17" ht="12.75" hidden="1">
      <c r="A63" s="31" t="e">
        <f>#REF!</f>
        <v>#REF!</v>
      </c>
      <c r="B63" s="7" t="e">
        <f t="shared" si="15"/>
        <v>#REF!</v>
      </c>
      <c r="C63" s="27" t="e">
        <f t="shared" si="16"/>
        <v>#REF!</v>
      </c>
      <c r="D63" s="7" t="e">
        <f t="shared" si="17"/>
        <v>#REF!</v>
      </c>
      <c r="E63" s="7" t="e">
        <f t="shared" si="18"/>
        <v>#REF!</v>
      </c>
      <c r="F63" s="7" t="e">
        <f t="shared" si="22"/>
        <v>#REF!</v>
      </c>
      <c r="G63" s="7" t="e">
        <f t="shared" si="19"/>
        <v>#REF!</v>
      </c>
      <c r="H63" s="7" t="e">
        <f t="shared" si="20"/>
        <v>#REF!</v>
      </c>
      <c r="I63" s="32" t="e">
        <f t="shared" si="21"/>
        <v>#REF!</v>
      </c>
      <c r="J63" s="7"/>
      <c r="K63" s="6"/>
      <c r="L63" s="6"/>
      <c r="M63" s="6"/>
      <c r="N63" s="6"/>
      <c r="O63" s="6"/>
      <c r="P63" s="6"/>
      <c r="Q63" s="6"/>
    </row>
    <row r="64" spans="1:17" ht="12.75" hidden="1">
      <c r="A64" s="31" t="e">
        <f>#REF!</f>
        <v>#REF!</v>
      </c>
      <c r="B64" s="7" t="e">
        <f t="shared" si="15"/>
        <v>#REF!</v>
      </c>
      <c r="C64" s="27" t="e">
        <f t="shared" si="16"/>
        <v>#REF!</v>
      </c>
      <c r="D64" s="7" t="e">
        <f t="shared" si="17"/>
        <v>#REF!</v>
      </c>
      <c r="E64" s="7" t="e">
        <f t="shared" si="18"/>
        <v>#REF!</v>
      </c>
      <c r="F64" s="7" t="e">
        <f t="shared" si="22"/>
        <v>#REF!</v>
      </c>
      <c r="G64" s="7" t="e">
        <f t="shared" si="19"/>
        <v>#REF!</v>
      </c>
      <c r="H64" s="7" t="e">
        <f t="shared" si="20"/>
        <v>#REF!</v>
      </c>
      <c r="I64" s="32" t="e">
        <f t="shared" si="21"/>
        <v>#REF!</v>
      </c>
      <c r="J64" s="7"/>
      <c r="K64" s="6"/>
      <c r="L64" s="6"/>
      <c r="M64" s="6"/>
      <c r="N64" s="6"/>
      <c r="O64" s="6"/>
      <c r="P64" s="6"/>
      <c r="Q64" s="6"/>
    </row>
    <row r="65" spans="1:17" ht="12.75" hidden="1">
      <c r="A65" s="31" t="e">
        <f>#REF!</f>
        <v>#REF!</v>
      </c>
      <c r="B65" s="7" t="e">
        <f t="shared" si="15"/>
        <v>#REF!</v>
      </c>
      <c r="C65" s="27" t="e">
        <f t="shared" si="16"/>
        <v>#REF!</v>
      </c>
      <c r="D65" s="7" t="e">
        <f t="shared" si="17"/>
        <v>#REF!</v>
      </c>
      <c r="E65" s="7" t="e">
        <f t="shared" si="18"/>
        <v>#REF!</v>
      </c>
      <c r="F65" s="7" t="e">
        <f t="shared" si="22"/>
        <v>#REF!</v>
      </c>
      <c r="G65" s="7" t="e">
        <f t="shared" si="19"/>
        <v>#REF!</v>
      </c>
      <c r="H65" s="7" t="e">
        <f t="shared" si="20"/>
        <v>#REF!</v>
      </c>
      <c r="I65" s="32" t="e">
        <f t="shared" si="21"/>
        <v>#REF!</v>
      </c>
      <c r="J65" s="7"/>
      <c r="K65" s="6"/>
      <c r="L65" s="6"/>
      <c r="M65" s="6"/>
      <c r="N65" s="6"/>
      <c r="O65" s="6"/>
      <c r="P65" s="6"/>
      <c r="Q65" s="6"/>
    </row>
    <row r="66" spans="1:17" ht="12.75" hidden="1">
      <c r="A66" s="31"/>
      <c r="B66" s="7"/>
      <c r="C66" s="27"/>
      <c r="D66" s="7"/>
      <c r="E66" s="7"/>
      <c r="F66" s="7"/>
      <c r="G66" s="7"/>
      <c r="H66" s="7"/>
      <c r="I66" s="32"/>
      <c r="J66" s="7"/>
      <c r="K66" s="6"/>
      <c r="L66" s="6"/>
      <c r="M66" s="6"/>
      <c r="N66" s="6"/>
      <c r="O66" s="6"/>
      <c r="P66" s="6"/>
      <c r="Q66" s="6"/>
    </row>
    <row r="67" spans="2:9" ht="12.75" hidden="1">
      <c r="B67" s="7"/>
      <c r="C67" s="27"/>
      <c r="D67" s="7"/>
      <c r="E67" s="7"/>
      <c r="F67" s="7"/>
      <c r="G67" s="7"/>
      <c r="H67" s="7"/>
      <c r="I67" s="7"/>
    </row>
    <row r="68" spans="2:9" ht="12.75">
      <c r="B68" s="7"/>
      <c r="C68" s="27"/>
      <c r="D68" s="7"/>
      <c r="E68" s="7"/>
      <c r="F68" s="7"/>
      <c r="G68" s="7"/>
      <c r="H68" s="7"/>
      <c r="I68" s="7"/>
    </row>
    <row r="69" spans="2:9" ht="12.75">
      <c r="B69" s="7"/>
      <c r="C69" s="27"/>
      <c r="D69" s="7"/>
      <c r="E69" s="7"/>
      <c r="F69" s="7"/>
      <c r="G69" s="7"/>
      <c r="H69" s="7"/>
      <c r="I69" s="7"/>
    </row>
    <row r="70" spans="2:9" ht="12.75">
      <c r="B70" s="7"/>
      <c r="C70" s="27"/>
      <c r="D70" s="7"/>
      <c r="E70" s="7"/>
      <c r="F70" s="7"/>
      <c r="G70" s="7"/>
      <c r="H70" s="7"/>
      <c r="I70" s="7"/>
    </row>
    <row r="71" spans="2:9" ht="12.75">
      <c r="B71" s="7"/>
      <c r="C71" s="27"/>
      <c r="D71" s="7"/>
      <c r="E71" s="7"/>
      <c r="F71" s="7"/>
      <c r="G71" s="7"/>
      <c r="H71" s="7"/>
      <c r="I71" s="7"/>
    </row>
    <row r="72" spans="2:9" ht="12.75">
      <c r="B72" s="7"/>
      <c r="C72" s="27"/>
      <c r="D72" s="7"/>
      <c r="E72" s="7"/>
      <c r="F72" s="7"/>
      <c r="G72" s="7"/>
      <c r="H72" s="7"/>
      <c r="I72" s="7"/>
    </row>
    <row r="73" spans="2:9" ht="12.75">
      <c r="B73" s="7"/>
      <c r="C73" s="27"/>
      <c r="D73" s="7"/>
      <c r="E73" s="7"/>
      <c r="F73" s="7"/>
      <c r="G73" s="7"/>
      <c r="H73" s="7"/>
      <c r="I73" s="7"/>
    </row>
    <row r="74" spans="2:9" ht="12.75">
      <c r="B74" s="7"/>
      <c r="C74" s="27"/>
      <c r="D74" s="7"/>
      <c r="E74" s="7"/>
      <c r="F74" s="7"/>
      <c r="G74" s="7"/>
      <c r="H74" s="7"/>
      <c r="I74" s="7"/>
    </row>
    <row r="75" spans="2:9" ht="12.75">
      <c r="B75" s="7"/>
      <c r="C75" s="27"/>
      <c r="D75" s="7"/>
      <c r="E75" s="7"/>
      <c r="F75" s="7"/>
      <c r="G75" s="7"/>
      <c r="H75" s="7"/>
      <c r="I75" s="7"/>
    </row>
    <row r="76" spans="2:9" ht="12.75">
      <c r="B76" s="7"/>
      <c r="C76" s="27"/>
      <c r="D76" s="7"/>
      <c r="E76" s="7"/>
      <c r="F76" s="7"/>
      <c r="G76" s="7"/>
      <c r="H76" s="7"/>
      <c r="I76" s="7"/>
    </row>
    <row r="77" spans="2:9" ht="12.75">
      <c r="B77" s="7"/>
      <c r="C77" s="27"/>
      <c r="D77" s="7"/>
      <c r="E77" s="7"/>
      <c r="F77" s="7"/>
      <c r="G77" s="7"/>
      <c r="H77" s="7"/>
      <c r="I77" s="7"/>
    </row>
    <row r="78" spans="2:9" ht="12.75">
      <c r="B78" s="7"/>
      <c r="C78" s="27"/>
      <c r="D78" s="7"/>
      <c r="E78" s="7"/>
      <c r="F78" s="7"/>
      <c r="G78" s="7"/>
      <c r="H78" s="7"/>
      <c r="I78" s="7"/>
    </row>
    <row r="79" spans="2:9" ht="12.75">
      <c r="B79" s="7"/>
      <c r="C79" s="27"/>
      <c r="D79" s="7"/>
      <c r="E79" s="7"/>
      <c r="F79" s="7"/>
      <c r="G79" s="7"/>
      <c r="H79" s="7"/>
      <c r="I79" s="7"/>
    </row>
    <row r="80" spans="2:9" ht="12.75">
      <c r="B80" s="7"/>
      <c r="C80" s="27"/>
      <c r="D80" s="7"/>
      <c r="E80" s="7"/>
      <c r="F80" s="7"/>
      <c r="G80" s="7"/>
      <c r="H80" s="7"/>
      <c r="I80" s="7"/>
    </row>
    <row r="81" spans="2:9" ht="12.75">
      <c r="B81" s="7"/>
      <c r="C81" s="27"/>
      <c r="D81" s="7"/>
      <c r="E81" s="7"/>
      <c r="F81" s="7"/>
      <c r="G81" s="7"/>
      <c r="H81" s="7"/>
      <c r="I81" s="7"/>
    </row>
    <row r="82" spans="2:9" ht="12.75">
      <c r="B82" s="7"/>
      <c r="C82" s="27"/>
      <c r="D82" s="7"/>
      <c r="E82" s="7"/>
      <c r="F82" s="7"/>
      <c r="G82" s="7"/>
      <c r="H82" s="7"/>
      <c r="I82" s="7"/>
    </row>
    <row r="83" spans="2:9" ht="12.75">
      <c r="B83" s="7"/>
      <c r="C83" s="27"/>
      <c r="D83" s="7"/>
      <c r="E83" s="7"/>
      <c r="F83" s="7"/>
      <c r="G83" s="7"/>
      <c r="H83" s="7"/>
      <c r="I83" s="7"/>
    </row>
    <row r="84" spans="2:9" ht="12.75">
      <c r="B84" s="7"/>
      <c r="C84" s="27"/>
      <c r="D84" s="7"/>
      <c r="E84" s="7"/>
      <c r="F84" s="7"/>
      <c r="G84" s="7"/>
      <c r="H84" s="7"/>
      <c r="I84" s="7"/>
    </row>
    <row r="85" spans="2:9" ht="12.75">
      <c r="B85" s="7"/>
      <c r="C85" s="27"/>
      <c r="D85" s="7"/>
      <c r="E85" s="7"/>
      <c r="F85" s="7"/>
      <c r="G85" s="7"/>
      <c r="H85" s="7"/>
      <c r="I85" s="7"/>
    </row>
    <row r="86" spans="2:9" ht="12.75">
      <c r="B86" s="7"/>
      <c r="C86" s="27"/>
      <c r="D86" s="7"/>
      <c r="E86" s="7"/>
      <c r="F86" s="7"/>
      <c r="G86" s="7"/>
      <c r="H86" s="7"/>
      <c r="I86" s="7"/>
    </row>
    <row r="87" spans="2:9" ht="12.75">
      <c r="B87" s="7"/>
      <c r="C87" s="27"/>
      <c r="D87" s="7"/>
      <c r="E87" s="7"/>
      <c r="F87" s="7"/>
      <c r="G87" s="7"/>
      <c r="H87" s="7"/>
      <c r="I87" s="7"/>
    </row>
    <row r="88" spans="2:9" ht="12.75">
      <c r="B88" s="7"/>
      <c r="C88" s="27"/>
      <c r="D88" s="7"/>
      <c r="E88" s="7"/>
      <c r="F88" s="7"/>
      <c r="G88" s="7"/>
      <c r="H88" s="7"/>
      <c r="I88" s="7"/>
    </row>
    <row r="89" spans="2:9" ht="12.75">
      <c r="B89" s="7"/>
      <c r="C89" s="27"/>
      <c r="D89" s="7"/>
      <c r="E89" s="7"/>
      <c r="F89" s="7"/>
      <c r="G89" s="7"/>
      <c r="H89" s="7"/>
      <c r="I89" s="7"/>
    </row>
    <row r="90" spans="2:9" ht="12.75">
      <c r="B90" s="7"/>
      <c r="C90" s="27"/>
      <c r="D90" s="7"/>
      <c r="E90" s="7"/>
      <c r="F90" s="7"/>
      <c r="G90" s="7"/>
      <c r="H90" s="7"/>
      <c r="I90" s="7"/>
    </row>
    <row r="91" spans="2:9" ht="12.75">
      <c r="B91" s="7"/>
      <c r="C91" s="27"/>
      <c r="D91" s="7"/>
      <c r="E91" s="7"/>
      <c r="F91" s="7"/>
      <c r="G91" s="7"/>
      <c r="H91" s="7"/>
      <c r="I91" s="7"/>
    </row>
    <row r="92" spans="2:9" ht="12.75">
      <c r="B92" s="7"/>
      <c r="C92" s="27"/>
      <c r="D92" s="7"/>
      <c r="E92" s="7"/>
      <c r="F92" s="7"/>
      <c r="G92" s="7"/>
      <c r="H92" s="7"/>
      <c r="I92" s="7"/>
    </row>
    <row r="93" spans="2:9" ht="12.75">
      <c r="B93" s="7"/>
      <c r="C93" s="27"/>
      <c r="D93" s="7"/>
      <c r="E93" s="7"/>
      <c r="F93" s="7"/>
      <c r="G93" s="7"/>
      <c r="H93" s="7"/>
      <c r="I93" s="7"/>
    </row>
    <row r="94" spans="2:9" ht="12.75">
      <c r="B94" s="7"/>
      <c r="C94" s="27"/>
      <c r="D94" s="7"/>
      <c r="E94" s="7"/>
      <c r="F94" s="7"/>
      <c r="G94" s="7"/>
      <c r="H94" s="7"/>
      <c r="I94" s="7"/>
    </row>
    <row r="95" spans="2:9" ht="12.75">
      <c r="B95" s="7"/>
      <c r="C95" s="27"/>
      <c r="D95" s="7"/>
      <c r="E95" s="7"/>
      <c r="F95" s="7"/>
      <c r="G95" s="7"/>
      <c r="H95" s="7"/>
      <c r="I95" s="7"/>
    </row>
    <row r="96" spans="2:9" ht="12.75">
      <c r="B96" s="7"/>
      <c r="C96" s="27"/>
      <c r="D96" s="7"/>
      <c r="E96" s="7"/>
      <c r="F96" s="7"/>
      <c r="G96" s="7"/>
      <c r="H96" s="7"/>
      <c r="I96" s="7"/>
    </row>
    <row r="97" spans="2:9" ht="12.75">
      <c r="B97" s="7"/>
      <c r="C97" s="27"/>
      <c r="D97" s="7"/>
      <c r="E97" s="7"/>
      <c r="F97" s="7"/>
      <c r="G97" s="7"/>
      <c r="H97" s="7"/>
      <c r="I97" s="7"/>
    </row>
    <row r="98" spans="2:9" ht="12.75">
      <c r="B98" s="7"/>
      <c r="C98" s="27"/>
      <c r="D98" s="7"/>
      <c r="E98" s="7"/>
      <c r="F98" s="7"/>
      <c r="G98" s="7"/>
      <c r="H98" s="7"/>
      <c r="I98" s="7"/>
    </row>
    <row r="99" spans="2:9" ht="12.75">
      <c r="B99" s="7"/>
      <c r="C99" s="27"/>
      <c r="D99" s="7"/>
      <c r="E99" s="7"/>
      <c r="F99" s="7"/>
      <c r="G99" s="7"/>
      <c r="H99" s="7"/>
      <c r="I99" s="7"/>
    </row>
    <row r="100" spans="2:9" ht="12.75">
      <c r="B100" s="7"/>
      <c r="C100" s="27"/>
      <c r="D100" s="7"/>
      <c r="E100" s="7"/>
      <c r="F100" s="7"/>
      <c r="G100" s="7"/>
      <c r="H100" s="7"/>
      <c r="I100" s="7"/>
    </row>
    <row r="101" spans="2:9" ht="12.75">
      <c r="B101" s="7"/>
      <c r="C101" s="27"/>
      <c r="D101" s="7"/>
      <c r="E101" s="7"/>
      <c r="F101" s="7"/>
      <c r="G101" s="7"/>
      <c r="H101" s="7"/>
      <c r="I101" s="7"/>
    </row>
    <row r="102" spans="2:9" ht="12.75">
      <c r="B102" s="7"/>
      <c r="C102" s="27"/>
      <c r="D102" s="7"/>
      <c r="E102" s="7"/>
      <c r="F102" s="7"/>
      <c r="G102" s="7"/>
      <c r="H102" s="7"/>
      <c r="I102" s="7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</sheetData>
  <sheetProtection/>
  <mergeCells count="4">
    <mergeCell ref="B13:C13"/>
    <mergeCell ref="D13:E13"/>
    <mergeCell ref="H13:I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zoomScalePageLayoutView="0" workbookViewId="0" topLeftCell="A10">
      <selection activeCell="A30" sqref="A30"/>
    </sheetView>
  </sheetViews>
  <sheetFormatPr defaultColWidth="9.00390625" defaultRowHeight="12.75"/>
  <cols>
    <col min="1" max="1" width="31.375" style="0" customWidth="1"/>
    <col min="2" max="10" width="5.875" style="1" customWidth="1"/>
  </cols>
  <sheetData>
    <row r="1" spans="1:10" s="23" customFormat="1" ht="12.75">
      <c r="A1" s="38" t="str">
        <f>'7 тур'!A1</f>
        <v>A. 1/4. П.м.  тур. 13.02. </v>
      </c>
      <c r="B1" s="38" t="str">
        <f>'7 тур'!B1</f>
        <v>Бар</v>
      </c>
      <c r="C1" s="38" t="str">
        <f>'7 тур'!C1</f>
        <v>Атл</v>
      </c>
      <c r="D1" s="38" t="str">
        <f>'7 тур'!D1</f>
        <v>Г.Р</v>
      </c>
      <c r="E1" s="38" t="str">
        <f>'7 тур'!E1</f>
        <v>Фио</v>
      </c>
      <c r="F1" s="38" t="str">
        <f>'7 тур'!F1</f>
        <v>М.Ю</v>
      </c>
      <c r="G1" s="38" t="str">
        <f>'7 тур'!G1</f>
        <v>Дин</v>
      </c>
      <c r="H1" s="38" t="str">
        <f>'7 тур'!H1</f>
        <v>Мил</v>
      </c>
      <c r="I1" s="38" t="str">
        <f>'7 тур'!I1</f>
        <v>ПСЖ</v>
      </c>
      <c r="J1" s="38" t="str">
        <f>'7 тур'!J1</f>
        <v>Рез</v>
      </c>
    </row>
    <row r="2" spans="1:10" ht="12.75">
      <c r="A2" s="39" t="str">
        <f>'7 тур'!A2</f>
        <v>1. ЛЧ Базель - М. Сити </v>
      </c>
      <c r="B2" s="40">
        <f>'7 тур'!B2</f>
        <v>2</v>
      </c>
      <c r="C2" s="40">
        <f>'7 тур'!C2</f>
        <v>2</v>
      </c>
      <c r="D2" s="40">
        <f>'7 тур'!D2</f>
        <v>2</v>
      </c>
      <c r="E2" s="40">
        <f>'7 тур'!E2</f>
        <v>2</v>
      </c>
      <c r="F2" s="40">
        <f>'7 тур'!F2</f>
        <v>2</v>
      </c>
      <c r="G2" s="40">
        <f>'7 тур'!G2</f>
        <v>2</v>
      </c>
      <c r="H2" s="40">
        <f>'7 тур'!H2</f>
        <v>2</v>
      </c>
      <c r="I2" s="40">
        <f>'7 тур'!I2</f>
        <v>2</v>
      </c>
      <c r="J2" s="40"/>
    </row>
    <row r="3" spans="1:10" ht="12.75">
      <c r="A3" s="39" t="str">
        <f>'7 тур'!A3</f>
        <v>2. ЛЧ Ювентус - Тоттенхэм </v>
      </c>
      <c r="B3" s="40">
        <f>'7 тур'!B3</f>
        <v>1</v>
      </c>
      <c r="C3" s="40">
        <f>'7 тур'!C3</f>
        <v>1</v>
      </c>
      <c r="D3" s="40">
        <f>'7 тур'!D3</f>
        <v>1</v>
      </c>
      <c r="E3" s="40" t="str">
        <f>'7 тур'!E3</f>
        <v>Х</v>
      </c>
      <c r="F3" s="40" t="str">
        <f>'7 тур'!F3</f>
        <v>1Х</v>
      </c>
      <c r="G3" s="40">
        <f>'7 тур'!G3</f>
        <v>1</v>
      </c>
      <c r="H3" s="40">
        <f>'7 тур'!H3</f>
        <v>1</v>
      </c>
      <c r="I3" s="40">
        <f>'7 тур'!I3</f>
        <v>1</v>
      </c>
      <c r="J3" s="40"/>
    </row>
    <row r="4" spans="1:10" ht="12.75">
      <c r="A4" s="39" t="str">
        <f>'7 тур'!A4</f>
        <v>3. ЛЕ Црвена Звезда - ЦСКА </v>
      </c>
      <c r="B4" s="40">
        <f>'7 тур'!B4</f>
        <v>2</v>
      </c>
      <c r="C4" s="40">
        <f>'7 тур'!C4</f>
        <v>1</v>
      </c>
      <c r="D4" s="40">
        <f>'7 тур'!D4</f>
        <v>2</v>
      </c>
      <c r="E4" s="40">
        <f>'7 тур'!E4</f>
        <v>2</v>
      </c>
      <c r="F4" s="40">
        <f>'7 тур'!F4</f>
        <v>2</v>
      </c>
      <c r="G4" s="40">
        <f>'7 тур'!G4</f>
        <v>1</v>
      </c>
      <c r="H4" s="40">
        <f>'7 тур'!H4</f>
        <v>2</v>
      </c>
      <c r="I4" s="40">
        <f>'7 тур'!I4</f>
        <v>2</v>
      </c>
      <c r="J4" s="40"/>
    </row>
    <row r="5" spans="1:10" ht="12.75">
      <c r="A5" s="39" t="str">
        <f>'7 тур'!A5</f>
        <v>4. ЛЧ Порту - Ливерпуль </v>
      </c>
      <c r="B5" s="40">
        <f>'7 тур'!B5</f>
        <v>1</v>
      </c>
      <c r="C5" s="40">
        <f>'7 тур'!C5</f>
        <v>2</v>
      </c>
      <c r="D5" s="40" t="str">
        <f>'7 тур'!D5</f>
        <v>Х</v>
      </c>
      <c r="E5" s="40">
        <f>'7 тур'!E5</f>
        <v>2</v>
      </c>
      <c r="F5" s="40">
        <f>'7 тур'!F5</f>
        <v>2</v>
      </c>
      <c r="G5" s="40">
        <f>'7 тур'!G5</f>
        <v>2</v>
      </c>
      <c r="H5" s="40">
        <f>'7 тур'!H5</f>
        <v>2</v>
      </c>
      <c r="I5" s="40" t="str">
        <f>'7 тур'!I5</f>
        <v>Х</v>
      </c>
      <c r="J5" s="40"/>
    </row>
    <row r="6" spans="1:10" ht="12.75">
      <c r="A6" s="39" t="str">
        <f>'7 тур'!A6</f>
        <v>5. ЛЧ Реал М - Пари-СЖ </v>
      </c>
      <c r="B6" s="40">
        <f>'7 тур'!B6</f>
        <v>12</v>
      </c>
      <c r="C6" s="40">
        <f>'7 тур'!C6</f>
        <v>1</v>
      </c>
      <c r="D6" s="40" t="str">
        <f>'7 тур'!D6</f>
        <v>Х2</v>
      </c>
      <c r="E6" s="40" t="str">
        <f>'7 тур'!E6</f>
        <v>Х</v>
      </c>
      <c r="F6" s="40">
        <f>'7 тур'!F6</f>
        <v>1</v>
      </c>
      <c r="G6" s="40">
        <f>'7 тур'!G6</f>
        <v>1</v>
      </c>
      <c r="H6" s="40">
        <f>'7 тур'!H6</f>
        <v>1</v>
      </c>
      <c r="I6" s="40" t="str">
        <f>'7 тур'!I6</f>
        <v>Х</v>
      </c>
      <c r="J6" s="40"/>
    </row>
    <row r="7" spans="1:10" ht="12.75">
      <c r="A7" s="39" t="str">
        <f>'7 тур'!A7</f>
        <v>6. ЛЕ Астана - Спротинг Л </v>
      </c>
      <c r="B7" s="40">
        <f>'7 тур'!B7</f>
        <v>2</v>
      </c>
      <c r="C7" s="40">
        <f>'7 тур'!C7</f>
        <v>2</v>
      </c>
      <c r="D7" s="40" t="str">
        <f>'7 тур'!D7</f>
        <v>Х</v>
      </c>
      <c r="E7" s="40">
        <f>'7 тур'!E7</f>
        <v>2</v>
      </c>
      <c r="F7" s="40">
        <f>'7 тур'!F7</f>
        <v>2</v>
      </c>
      <c r="G7" s="40">
        <f>'7 тур'!G7</f>
        <v>2</v>
      </c>
      <c r="H7" s="40">
        <f>'7 тур'!H7</f>
        <v>2</v>
      </c>
      <c r="I7" s="40">
        <f>'7 тур'!I7</f>
        <v>2</v>
      </c>
      <c r="J7" s="40"/>
    </row>
    <row r="8" spans="1:10" ht="12.75">
      <c r="A8" s="39" t="str">
        <f>'7 тур'!A8</f>
        <v>7. ЛЕ Боруссия Д - Аталанта </v>
      </c>
      <c r="B8" s="40">
        <f>'7 тур'!B8</f>
        <v>1</v>
      </c>
      <c r="C8" s="40">
        <f>'7 тур'!C8</f>
        <v>2</v>
      </c>
      <c r="D8" s="40">
        <f>'7 тур'!D8</f>
        <v>1</v>
      </c>
      <c r="E8" s="40">
        <f>'7 тур'!E8</f>
        <v>1</v>
      </c>
      <c r="F8" s="40">
        <f>'7 тур'!F8</f>
        <v>1</v>
      </c>
      <c r="G8" s="40">
        <f>'7 тур'!G8</f>
        <v>1</v>
      </c>
      <c r="H8" s="40">
        <f>'7 тур'!H8</f>
        <v>1</v>
      </c>
      <c r="I8" s="40">
        <f>'7 тур'!I8</f>
        <v>1</v>
      </c>
      <c r="J8" s="40"/>
    </row>
    <row r="9" spans="1:10" ht="12.75">
      <c r="A9" s="39" t="str">
        <f>'7 тур'!A9</f>
        <v>8. ЛЕ Лудогорец - Милан </v>
      </c>
      <c r="B9" s="40">
        <f>'7 тур'!B9</f>
        <v>2</v>
      </c>
      <c r="C9" s="40" t="str">
        <f>'7 тур'!C9</f>
        <v>Х</v>
      </c>
      <c r="D9" s="40">
        <f>'7 тур'!D9</f>
        <v>2</v>
      </c>
      <c r="E9" s="40">
        <f>'7 тур'!E9</f>
        <v>2</v>
      </c>
      <c r="F9" s="40">
        <f>'7 тур'!F9</f>
        <v>2</v>
      </c>
      <c r="G9" s="40">
        <f>'7 тур'!G9</f>
        <v>2</v>
      </c>
      <c r="H9" s="40">
        <f>'7 тур'!H9</f>
        <v>2</v>
      </c>
      <c r="I9" s="40" t="str">
        <f>'7 тур'!I9</f>
        <v>Х</v>
      </c>
      <c r="J9" s="40"/>
    </row>
    <row r="10" spans="1:10" ht="12.75">
      <c r="A10" s="39" t="str">
        <f>'7 тур'!A10</f>
        <v>9. ЛЕ Марсель - Брага </v>
      </c>
      <c r="B10" s="40">
        <f>'7 тур'!B10</f>
        <v>1</v>
      </c>
      <c r="C10" s="40">
        <f>'7 тур'!C10</f>
        <v>1</v>
      </c>
      <c r="D10" s="40">
        <f>'7 тур'!D10</f>
        <v>1</v>
      </c>
      <c r="E10" s="40">
        <f>'7 тур'!E10</f>
        <v>1</v>
      </c>
      <c r="F10" s="40">
        <f>'7 тур'!F10</f>
        <v>1</v>
      </c>
      <c r="G10" s="40">
        <f>'7 тур'!G10</f>
        <v>1</v>
      </c>
      <c r="H10" s="40">
        <f>'7 тур'!H10</f>
        <v>1</v>
      </c>
      <c r="I10" s="40">
        <f>'7 тур'!I10</f>
        <v>1</v>
      </c>
      <c r="J10" s="40"/>
    </row>
    <row r="11" spans="1:10" ht="12.75">
      <c r="A11" s="39" t="str">
        <f>'7 тур'!A11</f>
        <v>10. ЛЕ Ницца - Локомотив М </v>
      </c>
      <c r="B11" s="40">
        <f>'7 тур'!B11</f>
        <v>1</v>
      </c>
      <c r="C11" s="40">
        <f>'7 тур'!C11</f>
        <v>1</v>
      </c>
      <c r="D11" s="40">
        <f>'7 тур'!D11</f>
        <v>1</v>
      </c>
      <c r="E11" s="40" t="str">
        <f>'7 тур'!E11</f>
        <v>Х</v>
      </c>
      <c r="F11" s="40">
        <f>'7 тур'!F11</f>
        <v>1</v>
      </c>
      <c r="G11" s="40">
        <f>'7 тур'!G11</f>
        <v>1</v>
      </c>
      <c r="H11" s="40">
        <f>'7 тур'!H11</f>
        <v>2</v>
      </c>
      <c r="I11" s="40" t="str">
        <f>'7 тур'!I11</f>
        <v>Х</v>
      </c>
      <c r="J11" s="40"/>
    </row>
    <row r="12" spans="1:10" s="23" customFormat="1" ht="12.75">
      <c r="A12" s="41" t="str">
        <f>'7 тур'!A12</f>
        <v>Угадано </v>
      </c>
      <c r="B12" s="38"/>
      <c r="C12" s="38"/>
      <c r="D12" s="38"/>
      <c r="E12" s="38"/>
      <c r="F12" s="38"/>
      <c r="G12" s="38"/>
      <c r="H12" s="38"/>
      <c r="I12" s="38"/>
      <c r="J12" s="37"/>
    </row>
    <row r="13" spans="1:10" s="23" customFormat="1" ht="12.75">
      <c r="A13" s="41" t="str">
        <f>'7 тур'!A13</f>
        <v>Счёт</v>
      </c>
      <c r="B13" s="64"/>
      <c r="C13" s="64"/>
      <c r="D13" s="64"/>
      <c r="E13" s="64"/>
      <c r="F13" s="65"/>
      <c r="G13" s="66"/>
      <c r="H13" s="64"/>
      <c r="I13" s="64"/>
      <c r="J13" s="37"/>
    </row>
    <row r="15" spans="1:10" s="23" customFormat="1" ht="12.75">
      <c r="A15" s="38" t="str">
        <f>'8 тур'!A1</f>
        <v>A. 1/4. О.м.  тур. 13.02. </v>
      </c>
      <c r="B15" s="38" t="str">
        <f>'8 тур'!B1</f>
        <v>Атл</v>
      </c>
      <c r="C15" s="38" t="str">
        <f>'8 тур'!C1</f>
        <v>Бар</v>
      </c>
      <c r="D15" s="38" t="str">
        <f>'8 тур'!D1</f>
        <v>Фио</v>
      </c>
      <c r="E15" s="38" t="str">
        <f>'8 тур'!E1</f>
        <v>Г.Р</v>
      </c>
      <c r="F15" s="38" t="str">
        <f>'8 тур'!F1</f>
        <v>Дин</v>
      </c>
      <c r="G15" s="38" t="str">
        <f>'8 тур'!G1</f>
        <v>М.Ю</v>
      </c>
      <c r="H15" s="38" t="str">
        <f>'8 тур'!H1</f>
        <v>ПСЖ</v>
      </c>
      <c r="I15" s="38" t="str">
        <f>'8 тур'!I1</f>
        <v>Мил</v>
      </c>
      <c r="J15" s="38" t="str">
        <f>'8 тур'!J1</f>
        <v>Рез</v>
      </c>
    </row>
    <row r="16" spans="1:10" ht="12.75">
      <c r="A16" s="39" t="str">
        <f>'8 тур'!A2</f>
        <v>1. ЛЕ Реал СС - РБ Зальцбург </v>
      </c>
      <c r="B16" s="40">
        <f>'8 тур'!B2</f>
        <v>1</v>
      </c>
      <c r="C16" s="40">
        <f>'8 тур'!C2</f>
        <v>1</v>
      </c>
      <c r="D16" s="40">
        <f>'8 тур'!D2</f>
        <v>1</v>
      </c>
      <c r="E16" s="40">
        <f>'8 тур'!E2</f>
        <v>1</v>
      </c>
      <c r="F16" s="40">
        <f>'8 тур'!F2</f>
        <v>1</v>
      </c>
      <c r="G16" s="40">
        <f>'8 тур'!G2</f>
        <v>1</v>
      </c>
      <c r="H16" s="40">
        <f>'8 тур'!H2</f>
        <v>1</v>
      </c>
      <c r="I16" s="40" t="str">
        <f>'8 тур'!I2</f>
        <v>Х</v>
      </c>
      <c r="J16" s="40"/>
    </row>
    <row r="17" spans="1:10" ht="12.75">
      <c r="A17" s="39" t="str">
        <f>'8 тур'!A3</f>
        <v>2. ЛЕ Спартак М - Атлетик </v>
      </c>
      <c r="B17" s="40">
        <f>'8 тур'!B3</f>
        <v>2</v>
      </c>
      <c r="C17" s="40">
        <f>'8 тур'!C3</f>
        <v>1</v>
      </c>
      <c r="D17" s="40" t="str">
        <f>'8 тур'!D3</f>
        <v>Х</v>
      </c>
      <c r="E17" s="40">
        <f>'8 тур'!E3</f>
        <v>2</v>
      </c>
      <c r="F17" s="40">
        <f>'8 тур'!F3</f>
        <v>1</v>
      </c>
      <c r="G17" s="40">
        <f>'8 тур'!G3</f>
        <v>1</v>
      </c>
      <c r="H17" s="40">
        <f>'8 тур'!H3</f>
        <v>1</v>
      </c>
      <c r="I17" s="40">
        <f>'8 тур'!I3</f>
        <v>2</v>
      </c>
      <c r="J17" s="40"/>
    </row>
    <row r="18" spans="1:10" ht="12.75">
      <c r="A18" s="39" t="str">
        <f>'8 тур'!A4</f>
        <v>3. ЛЕ Эстерсунд - Арсенал </v>
      </c>
      <c r="B18" s="40" t="str">
        <f>'8 тур'!B4</f>
        <v>Х</v>
      </c>
      <c r="C18" s="40">
        <f>'8 тур'!C4</f>
        <v>2</v>
      </c>
      <c r="D18" s="40">
        <f>'8 тур'!D4</f>
        <v>2</v>
      </c>
      <c r="E18" s="40">
        <f>'8 тур'!E4</f>
        <v>2</v>
      </c>
      <c r="F18" s="40">
        <f>'8 тур'!F4</f>
        <v>2</v>
      </c>
      <c r="G18" s="40">
        <f>'8 тур'!G4</f>
        <v>2</v>
      </c>
      <c r="H18" s="40">
        <f>'8 тур'!H4</f>
        <v>2</v>
      </c>
      <c r="I18" s="40">
        <f>'8 тур'!I4</f>
        <v>2</v>
      </c>
      <c r="J18" s="40"/>
    </row>
    <row r="19" spans="1:10" ht="12.75">
      <c r="A19" s="39" t="str">
        <f>'8 тур'!A5</f>
        <v>4. ЛЕ АЕК Аф - Динамо К </v>
      </c>
      <c r="B19" s="40">
        <f>'8 тур'!B5</f>
        <v>1</v>
      </c>
      <c r="C19" s="40">
        <f>'8 тур'!C5</f>
        <v>1</v>
      </c>
      <c r="D19" s="40" t="str">
        <f>'8 тур'!D5</f>
        <v>Х</v>
      </c>
      <c r="E19" s="40">
        <f>'8 тур'!E5</f>
        <v>2</v>
      </c>
      <c r="F19" s="40">
        <f>'8 тур'!F5</f>
        <v>2</v>
      </c>
      <c r="G19" s="40">
        <f>'8 тур'!G5</f>
        <v>2</v>
      </c>
      <c r="H19" s="40" t="str">
        <f>'8 тур'!H5</f>
        <v>Х2</v>
      </c>
      <c r="I19" s="40">
        <f>'8 тур'!I5</f>
        <v>2</v>
      </c>
      <c r="J19" s="40"/>
    </row>
    <row r="20" spans="1:10" ht="12.75">
      <c r="A20" s="39" t="str">
        <f>'8 тур'!A6</f>
        <v>5. ЛЕ Копенгаген - Атлетико </v>
      </c>
      <c r="B20" s="40">
        <f>'8 тур'!B6</f>
        <v>2</v>
      </c>
      <c r="C20" s="40">
        <f>'8 тур'!C6</f>
        <v>2</v>
      </c>
      <c r="D20" s="40">
        <f>'8 тур'!D6</f>
        <v>2</v>
      </c>
      <c r="E20" s="40">
        <f>'8 тур'!E6</f>
        <v>1</v>
      </c>
      <c r="F20" s="40">
        <f>'8 тур'!F6</f>
        <v>2</v>
      </c>
      <c r="G20" s="40">
        <f>'8 тур'!G6</f>
        <v>2</v>
      </c>
      <c r="H20" s="40">
        <f>'8 тур'!H6</f>
        <v>2</v>
      </c>
      <c r="I20" s="40">
        <f>'8 тур'!I6</f>
        <v>2</v>
      </c>
      <c r="J20" s="40"/>
    </row>
    <row r="21" spans="1:10" ht="12.75">
      <c r="A21" s="39" t="str">
        <f>'8 тур'!A7</f>
        <v>6. ЛЕ Лион - Вильяреал </v>
      </c>
      <c r="B21" s="40" t="str">
        <f>'8 тур'!B7</f>
        <v>Х</v>
      </c>
      <c r="C21" s="40">
        <f>'8 тур'!C7</f>
        <v>1</v>
      </c>
      <c r="D21" s="40">
        <f>'8 тур'!D7</f>
        <v>1</v>
      </c>
      <c r="E21" s="40">
        <f>'8 тур'!E7</f>
        <v>1</v>
      </c>
      <c r="F21" s="40">
        <f>'8 тур'!F7</f>
        <v>1</v>
      </c>
      <c r="G21" s="40">
        <f>'8 тур'!G7</f>
        <v>1</v>
      </c>
      <c r="H21" s="40">
        <f>'8 тур'!H7</f>
        <v>1</v>
      </c>
      <c r="I21" s="40">
        <f>'8 тур'!I7</f>
        <v>1</v>
      </c>
      <c r="J21" s="40"/>
    </row>
    <row r="22" spans="1:10" ht="12.75">
      <c r="A22" s="39" t="str">
        <f>'8 тур'!A8</f>
        <v>7. ЛЕ Наполи - РБ Лейпциг </v>
      </c>
      <c r="B22" s="40">
        <f>'8 тур'!B8</f>
        <v>2</v>
      </c>
      <c r="C22" s="40">
        <f>'8 тур'!C8</f>
        <v>1</v>
      </c>
      <c r="D22" s="40">
        <f>'8 тур'!D8</f>
        <v>1</v>
      </c>
      <c r="E22" s="40">
        <f>'8 тур'!E8</f>
        <v>1</v>
      </c>
      <c r="F22" s="40">
        <f>'8 тур'!F8</f>
        <v>1</v>
      </c>
      <c r="G22" s="40">
        <f>'8 тур'!G8</f>
        <v>1</v>
      </c>
      <c r="H22" s="40">
        <f>'8 тур'!H8</f>
        <v>1</v>
      </c>
      <c r="I22" s="40">
        <f>'8 тур'!I8</f>
        <v>1</v>
      </c>
      <c r="J22" s="40"/>
    </row>
    <row r="23" spans="1:10" ht="12.75">
      <c r="A23" s="39" t="str">
        <f>'8 тур'!A9</f>
        <v>8. ЛЕ Партизан - Виктория Плз </v>
      </c>
      <c r="B23" s="40" t="str">
        <f>'8 тур'!B9</f>
        <v>Х</v>
      </c>
      <c r="C23" s="40">
        <f>'8 тур'!C9</f>
        <v>1</v>
      </c>
      <c r="D23" s="40">
        <f>'8 тур'!D9</f>
        <v>1</v>
      </c>
      <c r="E23" s="40">
        <f>'8 тур'!E9</f>
        <v>2</v>
      </c>
      <c r="F23" s="40">
        <f>'8 тур'!F9</f>
        <v>12</v>
      </c>
      <c r="G23" s="40">
        <f>'8 тур'!G9</f>
        <v>1</v>
      </c>
      <c r="H23" s="40">
        <f>'8 тур'!H9</f>
        <v>1</v>
      </c>
      <c r="I23" s="40" t="str">
        <f>'8 тур'!I9</f>
        <v>Х</v>
      </c>
      <c r="J23" s="40"/>
    </row>
    <row r="24" spans="1:10" ht="12.75">
      <c r="A24" s="39" t="str">
        <f>'8 тур'!A10</f>
        <v>9. ЛЕ Селтик - Зенит </v>
      </c>
      <c r="B24" s="40" t="str">
        <f>'8 тур'!B10</f>
        <v>1Х</v>
      </c>
      <c r="C24" s="40">
        <f>'8 тур'!C10</f>
        <v>2</v>
      </c>
      <c r="D24" s="40" t="str">
        <f>'8 тур'!D10</f>
        <v>2Х</v>
      </c>
      <c r="E24" s="40">
        <f>'8 тур'!E10</f>
        <v>2</v>
      </c>
      <c r="F24" s="40">
        <f>'8 тур'!F10</f>
        <v>1</v>
      </c>
      <c r="G24" s="40">
        <f>'8 тур'!G10</f>
        <v>2</v>
      </c>
      <c r="H24" s="40">
        <f>'8 тур'!H10</f>
        <v>2</v>
      </c>
      <c r="I24" s="40">
        <f>'8 тур'!I10</f>
        <v>1</v>
      </c>
      <c r="J24" s="40"/>
    </row>
    <row r="25" spans="1:10" ht="12.75">
      <c r="A25" s="39" t="str">
        <f>'8 тур'!A11</f>
        <v>10. ЛЕ Стяуа - Лацио </v>
      </c>
      <c r="B25" s="40">
        <f>'8 тур'!B11</f>
        <v>2</v>
      </c>
      <c r="C25" s="40">
        <f>'8 тур'!C11</f>
        <v>2</v>
      </c>
      <c r="D25" s="40">
        <f>'8 тур'!D11</f>
        <v>2</v>
      </c>
      <c r="E25" s="40">
        <f>'8 тур'!E11</f>
        <v>2</v>
      </c>
      <c r="F25" s="40">
        <f>'8 тур'!F11</f>
        <v>2</v>
      </c>
      <c r="G25" s="40">
        <f>'8 тур'!G11</f>
        <v>2</v>
      </c>
      <c r="H25" s="40">
        <f>'8 тур'!H11</f>
        <v>2</v>
      </c>
      <c r="I25" s="40">
        <f>'8 тур'!I11</f>
        <v>2</v>
      </c>
      <c r="J25" s="40"/>
    </row>
    <row r="26" spans="1:10" s="23" customFormat="1" ht="12.75">
      <c r="A26" s="41" t="str">
        <f>'8 тур'!A12</f>
        <v>Угадано </v>
      </c>
      <c r="B26" s="38"/>
      <c r="C26" s="38"/>
      <c r="D26" s="38"/>
      <c r="E26" s="38"/>
      <c r="F26" s="38"/>
      <c r="G26" s="38"/>
      <c r="H26" s="38"/>
      <c r="I26" s="38"/>
      <c r="J26" s="37"/>
    </row>
    <row r="27" spans="1:10" s="23" customFormat="1" ht="12.75">
      <c r="A27" s="41" t="str">
        <f>'8 тур'!A13</f>
        <v>Счёт</v>
      </c>
      <c r="B27" s="64"/>
      <c r="C27" s="64"/>
      <c r="D27" s="64"/>
      <c r="E27" s="64"/>
      <c r="F27" s="65"/>
      <c r="G27" s="66"/>
      <c r="H27" s="64"/>
      <c r="I27" s="64"/>
      <c r="J27" s="37"/>
    </row>
  </sheetData>
  <sheetProtection/>
  <mergeCells count="8">
    <mergeCell ref="B27:C27"/>
    <mergeCell ref="D27:E27"/>
    <mergeCell ref="H27:I27"/>
    <mergeCell ref="F27:G27"/>
    <mergeCell ref="B13:C13"/>
    <mergeCell ref="D13:E13"/>
    <mergeCell ref="H13:I13"/>
    <mergeCell ref="F13:G1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H29" sqref="H29"/>
    </sheetView>
  </sheetViews>
  <sheetFormatPr defaultColWidth="9.00390625" defaultRowHeight="12.75"/>
  <cols>
    <col min="1" max="1" width="31.25390625" style="0" customWidth="1"/>
    <col min="2" max="10" width="5.75390625" style="1" customWidth="1"/>
  </cols>
  <sheetData>
    <row r="1" spans="1:10" s="23" customFormat="1" ht="12.75">
      <c r="A1" s="43" t="str">
        <f>'7 тур'!A1</f>
        <v>A. 1/4. П.м.  тур. 13.02. </v>
      </c>
      <c r="B1" s="42" t="str">
        <f>'7 тур'!B1</f>
        <v>Бар</v>
      </c>
      <c r="C1" s="42" t="str">
        <f>'7 тур'!C1</f>
        <v>Атл</v>
      </c>
      <c r="D1" s="43" t="str">
        <f>'7 тур'!D1</f>
        <v>Г.Р</v>
      </c>
      <c r="E1" s="43" t="str">
        <f>'7 тур'!E1</f>
        <v>Фио</v>
      </c>
      <c r="F1" s="56" t="str">
        <f>'7 тур'!F1</f>
        <v>М.Ю</v>
      </c>
      <c r="G1" s="56" t="str">
        <f>'7 тур'!G1</f>
        <v>Дин</v>
      </c>
      <c r="H1" s="43" t="str">
        <f>'7 тур'!H1</f>
        <v>Мил</v>
      </c>
      <c r="I1" s="43" t="str">
        <f>'7 тур'!I1</f>
        <v>ПСЖ</v>
      </c>
      <c r="J1" s="56" t="str">
        <f>'7 тур'!J1</f>
        <v>Рез</v>
      </c>
    </row>
    <row r="2" spans="1:10" ht="12.75">
      <c r="A2" s="26" t="str">
        <f>'7 тур'!A2</f>
        <v>1. ЛЧ Базель - М. Сити </v>
      </c>
      <c r="B2" s="20">
        <f>'7 тур'!B2</f>
        <v>2</v>
      </c>
      <c r="C2" s="20">
        <f>'7 тур'!C2</f>
        <v>2</v>
      </c>
      <c r="D2" s="21">
        <f>'7 тур'!D2</f>
        <v>2</v>
      </c>
      <c r="E2" s="21">
        <f>'7 тур'!E2</f>
        <v>2</v>
      </c>
      <c r="F2" s="57">
        <f>'7 тур'!F2</f>
        <v>2</v>
      </c>
      <c r="G2" s="57">
        <f>'7 тур'!G2</f>
        <v>2</v>
      </c>
      <c r="H2" s="21">
        <f>'7 тур'!H2</f>
        <v>2</v>
      </c>
      <c r="I2" s="21">
        <f>'7 тур'!I2</f>
        <v>2</v>
      </c>
      <c r="J2" s="57">
        <f>'7 тур'!J2</f>
        <v>2</v>
      </c>
    </row>
    <row r="3" spans="1:10" ht="12.75">
      <c r="A3" s="26" t="str">
        <f>'7 тур'!A3</f>
        <v>2. ЛЧ Ювентус - Тоттенхэм </v>
      </c>
      <c r="B3" s="20">
        <f>'7 тур'!B3</f>
        <v>1</v>
      </c>
      <c r="C3" s="20">
        <f>'7 тур'!C3</f>
        <v>1</v>
      </c>
      <c r="D3" s="21">
        <f>'7 тур'!D3</f>
        <v>1</v>
      </c>
      <c r="E3" s="21" t="str">
        <f>'7 тур'!E3</f>
        <v>Х</v>
      </c>
      <c r="F3" s="57" t="str">
        <f>'7 тур'!F3</f>
        <v>1Х</v>
      </c>
      <c r="G3" s="57">
        <f>'7 тур'!G3</f>
        <v>1</v>
      </c>
      <c r="H3" s="21">
        <f>'7 тур'!H3</f>
        <v>1</v>
      </c>
      <c r="I3" s="21">
        <f>'7 тур'!I3</f>
        <v>1</v>
      </c>
      <c r="J3" s="57" t="str">
        <f>'7 тур'!J3</f>
        <v>Х</v>
      </c>
    </row>
    <row r="4" spans="1:10" ht="12.75">
      <c r="A4" s="26" t="str">
        <f>'7 тур'!A4</f>
        <v>3. ЛЕ Црвена Звезда - ЦСКА </v>
      </c>
      <c r="B4" s="20">
        <f>'7 тур'!B4</f>
        <v>2</v>
      </c>
      <c r="C4" s="20">
        <f>'7 тур'!C4</f>
        <v>1</v>
      </c>
      <c r="D4" s="21">
        <f>'7 тур'!D4</f>
        <v>2</v>
      </c>
      <c r="E4" s="21">
        <f>'7 тур'!E4</f>
        <v>2</v>
      </c>
      <c r="F4" s="57">
        <f>'7 тур'!F4</f>
        <v>2</v>
      </c>
      <c r="G4" s="57">
        <f>'7 тур'!G4</f>
        <v>1</v>
      </c>
      <c r="H4" s="21">
        <f>'7 тур'!H4</f>
        <v>2</v>
      </c>
      <c r="I4" s="21">
        <f>'7 тур'!I4</f>
        <v>2</v>
      </c>
      <c r="J4" s="57" t="str">
        <f>'7 тур'!J4</f>
        <v>Х</v>
      </c>
    </row>
    <row r="5" spans="1:10" ht="12.75">
      <c r="A5" s="26" t="str">
        <f>'7 тур'!A5</f>
        <v>4. ЛЧ Порту - Ливерпуль </v>
      </c>
      <c r="B5" s="20">
        <f>'7 тур'!B5</f>
        <v>1</v>
      </c>
      <c r="C5" s="20">
        <f>'7 тур'!C5</f>
        <v>2</v>
      </c>
      <c r="D5" s="21" t="str">
        <f>'7 тур'!D5</f>
        <v>Х</v>
      </c>
      <c r="E5" s="21">
        <f>'7 тур'!E5</f>
        <v>2</v>
      </c>
      <c r="F5" s="57">
        <f>'7 тур'!F5</f>
        <v>2</v>
      </c>
      <c r="G5" s="57">
        <f>'7 тур'!G5</f>
        <v>2</v>
      </c>
      <c r="H5" s="21">
        <f>'7 тур'!H5</f>
        <v>2</v>
      </c>
      <c r="I5" s="21" t="str">
        <f>'7 тур'!I5</f>
        <v>Х</v>
      </c>
      <c r="J5" s="57">
        <f>'7 тур'!J5</f>
        <v>2</v>
      </c>
    </row>
    <row r="6" spans="1:10" ht="12.75">
      <c r="A6" s="26" t="str">
        <f>'7 тур'!A6</f>
        <v>5. ЛЧ Реал М - Пари-СЖ </v>
      </c>
      <c r="B6" s="20">
        <f>'7 тур'!B6</f>
        <v>12</v>
      </c>
      <c r="C6" s="20">
        <f>'7 тур'!C6</f>
        <v>1</v>
      </c>
      <c r="D6" s="21" t="str">
        <f>'7 тур'!D6</f>
        <v>Х2</v>
      </c>
      <c r="E6" s="21" t="str">
        <f>'7 тур'!E6</f>
        <v>Х</v>
      </c>
      <c r="F6" s="57">
        <f>'7 тур'!F6</f>
        <v>1</v>
      </c>
      <c r="G6" s="57">
        <f>'7 тур'!G6</f>
        <v>1</v>
      </c>
      <c r="H6" s="21">
        <f>'7 тур'!H6</f>
        <v>1</v>
      </c>
      <c r="I6" s="21" t="str">
        <f>'7 тур'!I6</f>
        <v>Х</v>
      </c>
      <c r="J6" s="57">
        <f>'7 тур'!J6</f>
        <v>1</v>
      </c>
    </row>
    <row r="7" spans="1:10" ht="12.75">
      <c r="A7" s="26" t="str">
        <f>'7 тур'!A7</f>
        <v>6. ЛЕ Астана - Спротинг Л </v>
      </c>
      <c r="B7" s="20">
        <f>'7 тур'!B7</f>
        <v>2</v>
      </c>
      <c r="C7" s="20">
        <f>'7 тур'!C7</f>
        <v>2</v>
      </c>
      <c r="D7" s="21" t="str">
        <f>'7 тур'!D7</f>
        <v>Х</v>
      </c>
      <c r="E7" s="21">
        <f>'7 тур'!E7</f>
        <v>2</v>
      </c>
      <c r="F7" s="57">
        <f>'7 тур'!F7</f>
        <v>2</v>
      </c>
      <c r="G7" s="57">
        <f>'7 тур'!G7</f>
        <v>2</v>
      </c>
      <c r="H7" s="21">
        <f>'7 тур'!H7</f>
        <v>2</v>
      </c>
      <c r="I7" s="21">
        <f>'7 тур'!I7</f>
        <v>2</v>
      </c>
      <c r="J7" s="57">
        <f>'7 тур'!J7</f>
        <v>2</v>
      </c>
    </row>
    <row r="8" spans="1:10" ht="12.75">
      <c r="A8" s="26" t="str">
        <f>'7 тур'!A8</f>
        <v>7. ЛЕ Боруссия Д - Аталанта </v>
      </c>
      <c r="B8" s="20">
        <f>'7 тур'!B8</f>
        <v>1</v>
      </c>
      <c r="C8" s="20">
        <f>'7 тур'!C8</f>
        <v>2</v>
      </c>
      <c r="D8" s="21">
        <f>'7 тур'!D8</f>
        <v>1</v>
      </c>
      <c r="E8" s="21">
        <f>'7 тур'!E8</f>
        <v>1</v>
      </c>
      <c r="F8" s="57">
        <f>'7 тур'!F8</f>
        <v>1</v>
      </c>
      <c r="G8" s="57">
        <f>'7 тур'!G8</f>
        <v>1</v>
      </c>
      <c r="H8" s="21">
        <f>'7 тур'!H8</f>
        <v>1</v>
      </c>
      <c r="I8" s="21">
        <f>'7 тур'!I8</f>
        <v>1</v>
      </c>
      <c r="J8" s="57">
        <f>'7 тур'!J8</f>
        <v>1</v>
      </c>
    </row>
    <row r="9" spans="1:10" ht="12.75">
      <c r="A9" s="26" t="str">
        <f>'7 тур'!A9</f>
        <v>8. ЛЕ Лудогорец - Милан </v>
      </c>
      <c r="B9" s="20">
        <f>'7 тур'!B9</f>
        <v>2</v>
      </c>
      <c r="C9" s="20" t="str">
        <f>'7 тур'!C9</f>
        <v>Х</v>
      </c>
      <c r="D9" s="21">
        <f>'7 тур'!D9</f>
        <v>2</v>
      </c>
      <c r="E9" s="21">
        <f>'7 тур'!E9</f>
        <v>2</v>
      </c>
      <c r="F9" s="57">
        <f>'7 тур'!F9</f>
        <v>2</v>
      </c>
      <c r="G9" s="57">
        <f>'7 тур'!G9</f>
        <v>2</v>
      </c>
      <c r="H9" s="21">
        <f>'7 тур'!H9</f>
        <v>2</v>
      </c>
      <c r="I9" s="21" t="str">
        <f>'7 тур'!I9</f>
        <v>Х</v>
      </c>
      <c r="J9" s="57">
        <f>'7 тур'!J9</f>
        <v>2</v>
      </c>
    </row>
    <row r="10" spans="1:10" ht="12.75">
      <c r="A10" s="26" t="str">
        <f>'7 тур'!A10</f>
        <v>9. ЛЕ Марсель - Брага </v>
      </c>
      <c r="B10" s="20">
        <f>'7 тур'!B10</f>
        <v>1</v>
      </c>
      <c r="C10" s="20">
        <f>'7 тур'!C10</f>
        <v>1</v>
      </c>
      <c r="D10" s="21">
        <f>'7 тур'!D10</f>
        <v>1</v>
      </c>
      <c r="E10" s="21">
        <f>'7 тур'!E10</f>
        <v>1</v>
      </c>
      <c r="F10" s="57">
        <f>'7 тур'!F10</f>
        <v>1</v>
      </c>
      <c r="G10" s="57">
        <f>'7 тур'!G10</f>
        <v>1</v>
      </c>
      <c r="H10" s="21">
        <f>'7 тур'!H10</f>
        <v>1</v>
      </c>
      <c r="I10" s="21">
        <f>'7 тур'!I10</f>
        <v>1</v>
      </c>
      <c r="J10" s="57">
        <f>'7 тур'!J10</f>
        <v>1</v>
      </c>
    </row>
    <row r="11" spans="1:10" ht="12.75">
      <c r="A11" s="26" t="str">
        <f>'7 тур'!A11</f>
        <v>10. ЛЕ Ницца - Локомотив М </v>
      </c>
      <c r="B11" s="20">
        <f>'7 тур'!B11</f>
        <v>1</v>
      </c>
      <c r="C11" s="20">
        <f>'7 тур'!C11</f>
        <v>1</v>
      </c>
      <c r="D11" s="21">
        <f>'7 тур'!D11</f>
        <v>1</v>
      </c>
      <c r="E11" s="21" t="str">
        <f>'7 тур'!E11</f>
        <v>Х</v>
      </c>
      <c r="F11" s="57">
        <f>'7 тур'!F11</f>
        <v>1</v>
      </c>
      <c r="G11" s="57">
        <f>'7 тур'!G11</f>
        <v>1</v>
      </c>
      <c r="H11" s="21">
        <f>'7 тур'!H11</f>
        <v>2</v>
      </c>
      <c r="I11" s="21" t="str">
        <f>'7 тур'!I11</f>
        <v>Х</v>
      </c>
      <c r="J11" s="57">
        <f>'7 тур'!J11</f>
        <v>2</v>
      </c>
    </row>
    <row r="12" spans="1:10" s="23" customFormat="1" ht="12.75">
      <c r="A12" s="3" t="str">
        <f>'7 тур'!A12</f>
        <v>Угадано </v>
      </c>
      <c r="B12" s="42">
        <f>'7 тур'!B12</f>
        <v>6</v>
      </c>
      <c r="C12" s="42">
        <f>'7 тур'!C12</f>
        <v>5</v>
      </c>
      <c r="D12" s="43">
        <f>'7 тур'!D12</f>
        <v>4</v>
      </c>
      <c r="E12" s="43">
        <f>'7 тур'!E12</f>
        <v>7</v>
      </c>
      <c r="F12" s="56">
        <f>'7 тур'!F12</f>
        <v>8</v>
      </c>
      <c r="G12" s="56">
        <f>'7 тур'!G12</f>
        <v>7</v>
      </c>
      <c r="H12" s="43">
        <f>'7 тур'!H12</f>
        <v>8</v>
      </c>
      <c r="I12" s="43">
        <f>'7 тур'!I12</f>
        <v>4</v>
      </c>
      <c r="J12" s="37"/>
    </row>
    <row r="13" spans="1:10" s="23" customFormat="1" ht="12.75">
      <c r="A13" s="3" t="str">
        <f>'7 тур'!A13</f>
        <v>Счёт</v>
      </c>
      <c r="B13" s="67" t="str">
        <f>'7 тур'!B13</f>
        <v>2-1</v>
      </c>
      <c r="C13" s="67"/>
      <c r="D13" s="68" t="str">
        <f>'7 тур'!D13</f>
        <v>0-3</v>
      </c>
      <c r="E13" s="68"/>
      <c r="F13" s="67" t="str">
        <f>'7 тур'!F13</f>
        <v>1-0</v>
      </c>
      <c r="G13" s="67"/>
      <c r="H13" s="68" t="str">
        <f>'7 тур'!H13</f>
        <v>4-0</v>
      </c>
      <c r="I13" s="68"/>
      <c r="J13" s="37"/>
    </row>
    <row r="15" spans="1:10" s="23" customFormat="1" ht="12.75">
      <c r="A15" s="43" t="str">
        <f>'8 тур'!A1</f>
        <v>A. 1/4. О.м.  тур. 13.02. </v>
      </c>
      <c r="B15" s="42" t="str">
        <f>'8 тур'!B1</f>
        <v>Атл</v>
      </c>
      <c r="C15" s="42" t="str">
        <f>'8 тур'!C1</f>
        <v>Бар</v>
      </c>
      <c r="D15" s="43" t="str">
        <f>'8 тур'!D1</f>
        <v>Фио</v>
      </c>
      <c r="E15" s="43" t="str">
        <f>'8 тур'!E1</f>
        <v>Г.Р</v>
      </c>
      <c r="F15" s="56" t="str">
        <f>'8 тур'!F1</f>
        <v>Дин</v>
      </c>
      <c r="G15" s="56" t="str">
        <f>'8 тур'!G1</f>
        <v>М.Ю</v>
      </c>
      <c r="H15" s="58" t="str">
        <f>'8 тур'!H1</f>
        <v>ПСЖ</v>
      </c>
      <c r="I15" s="58" t="str">
        <f>'8 тур'!I1</f>
        <v>Мил</v>
      </c>
      <c r="J15" s="56" t="str">
        <f>'8 тур'!J1</f>
        <v>Рез</v>
      </c>
    </row>
    <row r="16" spans="1:10" ht="12.75">
      <c r="A16" s="26" t="str">
        <f>'8 тур'!A2</f>
        <v>1. ЛЕ Реал СС - РБ Зальцбург </v>
      </c>
      <c r="B16" s="20">
        <f>'8 тур'!B2</f>
        <v>1</v>
      </c>
      <c r="C16" s="20">
        <f>'8 тур'!C2</f>
        <v>1</v>
      </c>
      <c r="D16" s="21">
        <f>'8 тур'!D2</f>
        <v>1</v>
      </c>
      <c r="E16" s="21">
        <f>'8 тур'!E2</f>
        <v>1</v>
      </c>
      <c r="F16" s="57">
        <f>'8 тур'!F2</f>
        <v>1</v>
      </c>
      <c r="G16" s="57">
        <f>'8 тур'!G2</f>
        <v>1</v>
      </c>
      <c r="H16" s="59">
        <f>'8 тур'!H2</f>
        <v>1</v>
      </c>
      <c r="I16" s="59" t="str">
        <f>'8 тур'!I2</f>
        <v>Х</v>
      </c>
      <c r="J16" s="57" t="str">
        <f>'8 тур'!J2</f>
        <v>Х</v>
      </c>
    </row>
    <row r="17" spans="1:10" ht="12.75">
      <c r="A17" s="26" t="str">
        <f>'8 тур'!A3</f>
        <v>2. ЛЕ Спартак М - Атлетик </v>
      </c>
      <c r="B17" s="20">
        <f>'8 тур'!B3</f>
        <v>2</v>
      </c>
      <c r="C17" s="20">
        <f>'8 тур'!C3</f>
        <v>1</v>
      </c>
      <c r="D17" s="21" t="str">
        <f>'8 тур'!D3</f>
        <v>Х</v>
      </c>
      <c r="E17" s="21">
        <f>'8 тур'!E3</f>
        <v>2</v>
      </c>
      <c r="F17" s="57">
        <f>'8 тур'!F3</f>
        <v>1</v>
      </c>
      <c r="G17" s="57">
        <f>'8 тур'!G3</f>
        <v>1</v>
      </c>
      <c r="H17" s="59">
        <f>'8 тур'!H3</f>
        <v>1</v>
      </c>
      <c r="I17" s="59">
        <f>'8 тур'!I3</f>
        <v>2</v>
      </c>
      <c r="J17" s="57">
        <f>'8 тур'!J3</f>
        <v>2</v>
      </c>
    </row>
    <row r="18" spans="1:10" ht="12.75">
      <c r="A18" s="26" t="str">
        <f>'8 тур'!A4</f>
        <v>3. ЛЕ Эстерсунд - Арсенал </v>
      </c>
      <c r="B18" s="20" t="str">
        <f>'8 тур'!B4</f>
        <v>Х</v>
      </c>
      <c r="C18" s="20">
        <f>'8 тур'!C4</f>
        <v>2</v>
      </c>
      <c r="D18" s="21">
        <f>'8 тур'!D4</f>
        <v>2</v>
      </c>
      <c r="E18" s="21">
        <f>'8 тур'!E4</f>
        <v>2</v>
      </c>
      <c r="F18" s="57">
        <f>'8 тур'!F4</f>
        <v>2</v>
      </c>
      <c r="G18" s="57">
        <f>'8 тур'!G4</f>
        <v>2</v>
      </c>
      <c r="H18" s="59">
        <f>'8 тур'!H4</f>
        <v>2</v>
      </c>
      <c r="I18" s="59">
        <f>'8 тур'!I4</f>
        <v>2</v>
      </c>
      <c r="J18" s="57">
        <f>'8 тур'!J4</f>
        <v>2</v>
      </c>
    </row>
    <row r="19" spans="1:10" ht="12.75">
      <c r="A19" s="26" t="str">
        <f>'8 тур'!A5</f>
        <v>4. ЛЕ АЕК Аф - Динамо К </v>
      </c>
      <c r="B19" s="20">
        <f>'8 тур'!B5</f>
        <v>1</v>
      </c>
      <c r="C19" s="20">
        <f>'8 тур'!C5</f>
        <v>1</v>
      </c>
      <c r="D19" s="21" t="str">
        <f>'8 тур'!D5</f>
        <v>Х</v>
      </c>
      <c r="E19" s="21">
        <f>'8 тур'!E5</f>
        <v>2</v>
      </c>
      <c r="F19" s="57">
        <f>'8 тур'!F5</f>
        <v>2</v>
      </c>
      <c r="G19" s="57">
        <f>'8 тур'!G5</f>
        <v>2</v>
      </c>
      <c r="H19" s="59" t="str">
        <f>'8 тур'!H5</f>
        <v>Х2</v>
      </c>
      <c r="I19" s="59">
        <f>'8 тур'!I5</f>
        <v>2</v>
      </c>
      <c r="J19" s="57">
        <f>'8 тур'!J5</f>
        <v>2</v>
      </c>
    </row>
    <row r="20" spans="1:10" ht="12.75">
      <c r="A20" s="26" t="str">
        <f>'8 тур'!A6</f>
        <v>5. ЛЕ Копенгаген - Атлетико </v>
      </c>
      <c r="B20" s="20">
        <f>'8 тур'!B6</f>
        <v>2</v>
      </c>
      <c r="C20" s="20">
        <f>'8 тур'!C6</f>
        <v>2</v>
      </c>
      <c r="D20" s="21">
        <f>'8 тур'!D6</f>
        <v>2</v>
      </c>
      <c r="E20" s="21">
        <f>'8 тур'!E6</f>
        <v>1</v>
      </c>
      <c r="F20" s="57">
        <f>'8 тур'!F6</f>
        <v>2</v>
      </c>
      <c r="G20" s="57">
        <f>'8 тур'!G6</f>
        <v>2</v>
      </c>
      <c r="H20" s="59">
        <f>'8 тур'!H6</f>
        <v>2</v>
      </c>
      <c r="I20" s="59">
        <f>'8 тур'!I6</f>
        <v>2</v>
      </c>
      <c r="J20" s="57">
        <f>'8 тур'!J6</f>
        <v>2</v>
      </c>
    </row>
    <row r="21" spans="1:10" ht="12.75">
      <c r="A21" s="26" t="str">
        <f>'8 тур'!A7</f>
        <v>6. ЛЕ Лион - Вильяреал </v>
      </c>
      <c r="B21" s="20" t="str">
        <f>'8 тур'!B7</f>
        <v>Х</v>
      </c>
      <c r="C21" s="20">
        <f>'8 тур'!C7</f>
        <v>1</v>
      </c>
      <c r="D21" s="21">
        <f>'8 тур'!D7</f>
        <v>1</v>
      </c>
      <c r="E21" s="21">
        <f>'8 тур'!E7</f>
        <v>1</v>
      </c>
      <c r="F21" s="57">
        <f>'8 тур'!F7</f>
        <v>1</v>
      </c>
      <c r="G21" s="57">
        <f>'8 тур'!G7</f>
        <v>1</v>
      </c>
      <c r="H21" s="59">
        <f>'8 тур'!H7</f>
        <v>1</v>
      </c>
      <c r="I21" s="59">
        <f>'8 тур'!I7</f>
        <v>1</v>
      </c>
      <c r="J21" s="57">
        <f>'8 тур'!J7</f>
        <v>1</v>
      </c>
    </row>
    <row r="22" spans="1:10" ht="12.75">
      <c r="A22" s="26" t="str">
        <f>'8 тур'!A8</f>
        <v>7. ЛЕ Наполи - РБ Лейпциг </v>
      </c>
      <c r="B22" s="20">
        <f>'8 тур'!B8</f>
        <v>2</v>
      </c>
      <c r="C22" s="20">
        <f>'8 тур'!C8</f>
        <v>1</v>
      </c>
      <c r="D22" s="21">
        <f>'8 тур'!D8</f>
        <v>1</v>
      </c>
      <c r="E22" s="21">
        <f>'8 тур'!E8</f>
        <v>1</v>
      </c>
      <c r="F22" s="57">
        <f>'8 тур'!F8</f>
        <v>1</v>
      </c>
      <c r="G22" s="57">
        <f>'8 тур'!G8</f>
        <v>1</v>
      </c>
      <c r="H22" s="59">
        <f>'8 тур'!H8</f>
        <v>1</v>
      </c>
      <c r="I22" s="59">
        <f>'8 тур'!I8</f>
        <v>1</v>
      </c>
      <c r="J22" s="57">
        <f>'8 тур'!J8</f>
        <v>2</v>
      </c>
    </row>
    <row r="23" spans="1:10" ht="12.75">
      <c r="A23" s="26" t="str">
        <f>'8 тур'!A9</f>
        <v>8. ЛЕ Партизан - Виктория Плз </v>
      </c>
      <c r="B23" s="20" t="str">
        <f>'8 тур'!B9</f>
        <v>Х</v>
      </c>
      <c r="C23" s="20">
        <f>'8 тур'!C9</f>
        <v>1</v>
      </c>
      <c r="D23" s="21">
        <f>'8 тур'!D9</f>
        <v>1</v>
      </c>
      <c r="E23" s="21">
        <f>'8 тур'!E9</f>
        <v>2</v>
      </c>
      <c r="F23" s="57">
        <f>'8 тур'!F9</f>
        <v>12</v>
      </c>
      <c r="G23" s="57">
        <f>'8 тур'!G9</f>
        <v>1</v>
      </c>
      <c r="H23" s="59">
        <f>'8 тур'!H9</f>
        <v>1</v>
      </c>
      <c r="I23" s="59" t="str">
        <f>'8 тур'!I9</f>
        <v>Х</v>
      </c>
      <c r="J23" s="57" t="str">
        <f>'8 тур'!J9</f>
        <v>Х</v>
      </c>
    </row>
    <row r="24" spans="1:10" ht="12.75">
      <c r="A24" s="26" t="str">
        <f>'8 тур'!A10</f>
        <v>9. ЛЕ Селтик - Зенит </v>
      </c>
      <c r="B24" s="20" t="str">
        <f>'8 тур'!B10</f>
        <v>1Х</v>
      </c>
      <c r="C24" s="20">
        <f>'8 тур'!C10</f>
        <v>2</v>
      </c>
      <c r="D24" s="21" t="str">
        <f>'8 тур'!D10</f>
        <v>2Х</v>
      </c>
      <c r="E24" s="21">
        <f>'8 тур'!E10</f>
        <v>2</v>
      </c>
      <c r="F24" s="57">
        <f>'8 тур'!F10</f>
        <v>1</v>
      </c>
      <c r="G24" s="57">
        <f>'8 тур'!G10</f>
        <v>2</v>
      </c>
      <c r="H24" s="59">
        <f>'8 тур'!H10</f>
        <v>2</v>
      </c>
      <c r="I24" s="59">
        <f>'8 тур'!I10</f>
        <v>1</v>
      </c>
      <c r="J24" s="57">
        <f>'8 тур'!J10</f>
        <v>1</v>
      </c>
    </row>
    <row r="25" spans="1:10" ht="12.75">
      <c r="A25" s="26" t="str">
        <f>'8 тур'!A11</f>
        <v>10. ЛЕ Стяуа - Лацио </v>
      </c>
      <c r="B25" s="20">
        <f>'8 тур'!B11</f>
        <v>2</v>
      </c>
      <c r="C25" s="20">
        <f>'8 тур'!C11</f>
        <v>2</v>
      </c>
      <c r="D25" s="21">
        <f>'8 тур'!D11</f>
        <v>2</v>
      </c>
      <c r="E25" s="21">
        <f>'8 тур'!E11</f>
        <v>2</v>
      </c>
      <c r="F25" s="57">
        <f>'8 тур'!F11</f>
        <v>2</v>
      </c>
      <c r="G25" s="57">
        <f>'8 тур'!G11</f>
        <v>2</v>
      </c>
      <c r="H25" s="59">
        <f>'8 тур'!H11</f>
        <v>2</v>
      </c>
      <c r="I25" s="59">
        <f>'8 тур'!I11</f>
        <v>2</v>
      </c>
      <c r="J25" s="57">
        <f>'8 тур'!J11</f>
        <v>1</v>
      </c>
    </row>
    <row r="26" spans="1:10" s="23" customFormat="1" ht="12.75">
      <c r="A26" s="3" t="str">
        <f>'8 тур'!A12</f>
        <v>Угадано </v>
      </c>
      <c r="B26" s="42">
        <f>'8 тур'!B12</f>
        <v>5</v>
      </c>
      <c r="C26" s="42">
        <f>'8 тур'!C12</f>
        <v>3</v>
      </c>
      <c r="D26" s="43">
        <f>'8 тур'!D12</f>
        <v>3</v>
      </c>
      <c r="E26" s="43">
        <f>'8 тур'!E12</f>
        <v>4</v>
      </c>
      <c r="F26" s="56">
        <f>'8 тур'!F12</f>
        <v>5</v>
      </c>
      <c r="G26" s="56">
        <f>'8 тур'!G12</f>
        <v>4</v>
      </c>
      <c r="H26" s="58">
        <f>'8 тур'!H12</f>
        <v>4</v>
      </c>
      <c r="I26" s="58">
        <f>'8 тур'!I12</f>
        <v>8</v>
      </c>
      <c r="J26" s="37"/>
    </row>
    <row r="27" spans="1:10" s="23" customFormat="1" ht="12.75">
      <c r="A27" s="3" t="str">
        <f>'8 тур'!A13</f>
        <v>Счёт</v>
      </c>
      <c r="B27" s="67" t="str">
        <f>'8 тур'!B13</f>
        <v>4-2</v>
      </c>
      <c r="C27" s="67"/>
      <c r="D27" s="68" t="str">
        <f>'8 тур'!D13</f>
        <v>1-2</v>
      </c>
      <c r="E27" s="68"/>
      <c r="F27" s="67" t="str">
        <f>'8 тур'!F13</f>
        <v>1-0</v>
      </c>
      <c r="G27" s="67"/>
      <c r="H27" s="68" t="str">
        <f>'8 тур'!H13</f>
        <v>0-4</v>
      </c>
      <c r="I27" s="68"/>
      <c r="J27" s="37"/>
    </row>
    <row r="28" spans="1:9" ht="12.75">
      <c r="A28" s="3" t="s">
        <v>43</v>
      </c>
      <c r="B28" s="67"/>
      <c r="C28" s="67"/>
      <c r="D28" s="68"/>
      <c r="E28" s="68"/>
      <c r="F28" s="69" t="s">
        <v>44</v>
      </c>
      <c r="G28" s="69"/>
      <c r="H28" s="68"/>
      <c r="I28" s="68"/>
    </row>
    <row r="29" spans="8:9" ht="12.75">
      <c r="H29" s="55"/>
      <c r="I29" s="55"/>
    </row>
  </sheetData>
  <sheetProtection/>
  <mergeCells count="12">
    <mergeCell ref="B28:C28"/>
    <mergeCell ref="D28:E28"/>
    <mergeCell ref="F28:G28"/>
    <mergeCell ref="H28:I28"/>
    <mergeCell ref="B13:C13"/>
    <mergeCell ref="D13:E13"/>
    <mergeCell ref="H13:I13"/>
    <mergeCell ref="F13:G13"/>
    <mergeCell ref="F27:G27"/>
    <mergeCell ref="B27:C27"/>
    <mergeCell ref="D27:E27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1.625" style="0" customWidth="1"/>
    <col min="2" max="2" width="30.75390625" style="22" customWidth="1"/>
  </cols>
  <sheetData>
    <row r="1" spans="1:2" ht="12.75">
      <c r="A1" s="23" t="s">
        <v>5</v>
      </c>
      <c r="B1" s="25" t="s">
        <v>40</v>
      </c>
    </row>
    <row r="2" spans="1:2" ht="12.75">
      <c r="A2" s="23" t="s">
        <v>6</v>
      </c>
      <c r="B2" s="25" t="s">
        <v>18</v>
      </c>
    </row>
    <row r="3" ht="12.75">
      <c r="B3" s="24" t="s">
        <v>19</v>
      </c>
    </row>
    <row r="4" ht="12.75">
      <c r="B4" s="24" t="s">
        <v>20</v>
      </c>
    </row>
    <row r="5" ht="12.75">
      <c r="B5" s="24" t="s">
        <v>21</v>
      </c>
    </row>
    <row r="6" ht="12.75">
      <c r="B6" s="24" t="s">
        <v>22</v>
      </c>
    </row>
    <row r="7" ht="12.75">
      <c r="B7" s="24" t="s">
        <v>42</v>
      </c>
    </row>
    <row r="8" ht="12.75">
      <c r="B8" s="24" t="s">
        <v>23</v>
      </c>
    </row>
    <row r="9" ht="12.75">
      <c r="B9" s="24" t="s">
        <v>24</v>
      </c>
    </row>
    <row r="10" ht="12.75">
      <c r="B10" s="24" t="s">
        <v>25</v>
      </c>
    </row>
    <row r="11" ht="12.75">
      <c r="B11" s="24" t="s">
        <v>26</v>
      </c>
    </row>
    <row r="12" ht="12.75">
      <c r="B12" s="24" t="s">
        <v>27</v>
      </c>
    </row>
    <row r="14" spans="1:2" ht="12.75">
      <c r="A14" s="23" t="s">
        <v>5</v>
      </c>
      <c r="B14" s="25" t="s">
        <v>41</v>
      </c>
    </row>
    <row r="15" spans="1:2" ht="12.75">
      <c r="A15" s="23" t="s">
        <v>6</v>
      </c>
      <c r="B15" s="25" t="s">
        <v>28</v>
      </c>
    </row>
    <row r="16" ht="12.75">
      <c r="B16" s="24" t="s">
        <v>29</v>
      </c>
    </row>
    <row r="17" ht="12.75">
      <c r="B17" s="24" t="s">
        <v>30</v>
      </c>
    </row>
    <row r="18" ht="12.75">
      <c r="B18" s="24" t="s">
        <v>31</v>
      </c>
    </row>
    <row r="19" ht="12.75">
      <c r="B19" s="24" t="s">
        <v>32</v>
      </c>
    </row>
    <row r="20" ht="12.75">
      <c r="B20" s="24" t="s">
        <v>33</v>
      </c>
    </row>
    <row r="21" ht="12.75">
      <c r="B21" s="24" t="s">
        <v>34</v>
      </c>
    </row>
    <row r="22" ht="12.75">
      <c r="B22" s="24" t="s">
        <v>35</v>
      </c>
    </row>
    <row r="23" ht="12.75">
      <c r="B23" s="24" t="s">
        <v>36</v>
      </c>
    </row>
    <row r="24" ht="12.75">
      <c r="B24" s="24" t="s">
        <v>37</v>
      </c>
    </row>
    <row r="25" ht="12.75">
      <c r="B25" s="24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2018-02-16T12:35:38Z</dcterms:modified>
  <cp:category/>
  <cp:version/>
  <cp:contentType/>
  <cp:contentStatus/>
</cp:coreProperties>
</file>